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320" windowHeight="132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<sst xmlns="http://schemas.openxmlformats.org/spreadsheetml/2006/main" count="81" uniqueCount="74">
  <si>
    <t>P R Í J M Y:</t>
  </si>
  <si>
    <t xml:space="preserve">predpokladaná dotácia z MŠ (na reprezentáciu a činnosť)  </t>
  </si>
  <si>
    <t>spolu</t>
  </si>
  <si>
    <t>V Ý D A V K Y:</t>
  </si>
  <si>
    <t>1.    sekretariát spolku</t>
  </si>
  <si>
    <t>účtovníctvo a registrácie</t>
  </si>
  <si>
    <t xml:space="preserve">pohostenia, návštevy </t>
  </si>
  <si>
    <t>cestovné</t>
  </si>
  <si>
    <t xml:space="preserve">telefón, internet </t>
  </si>
  <si>
    <t xml:space="preserve">poštovné, iné služby </t>
  </si>
  <si>
    <t xml:space="preserve">spotrebný materiál </t>
  </si>
  <si>
    <t>počítačové vybavenie, údržba počítačov</t>
  </si>
  <si>
    <t>2.  Zasadania VV, DR, VZ a komisií SHS JAMES</t>
  </si>
  <si>
    <t>výkonný výbor SHS JAMES</t>
  </si>
  <si>
    <t>dozorná rada SHS JAMES</t>
  </si>
  <si>
    <t>valné zhromaždenie SHS JAMES</t>
  </si>
  <si>
    <t xml:space="preserve">odmeny trénerov a manažérov komisií  </t>
  </si>
  <si>
    <t xml:space="preserve">členské UIAA </t>
  </si>
  <si>
    <t xml:space="preserve">členské IFSC </t>
  </si>
  <si>
    <t xml:space="preserve">členské KŠZ </t>
  </si>
  <si>
    <t>4.  Základné činnosti a propagácia spolku</t>
  </si>
  <si>
    <t>poistenie zásahov HZS</t>
  </si>
  <si>
    <t xml:space="preserve">Psotkov memoriál </t>
  </si>
  <si>
    <t>3.  Športová diplomacia, členské do šport. organizácií</t>
  </si>
  <si>
    <t>Informačné a dokumentačné centrum JAMES</t>
  </si>
  <si>
    <t>propagácia SHS JAMES</t>
  </si>
  <si>
    <t xml:space="preserve">webová stránka spolku </t>
  </si>
  <si>
    <t xml:space="preserve">vydanie ročenky spolku na CD </t>
  </si>
  <si>
    <t xml:space="preserve">festivaly horských filmov (Bratislava a Poprad) </t>
  </si>
  <si>
    <t xml:space="preserve"> spolu </t>
  </si>
  <si>
    <t xml:space="preserve">Spolu strediská 1 až 4 (základné funkcie spolku) </t>
  </si>
  <si>
    <t>5.  Športová a ostatná činnosť SHS</t>
  </si>
  <si>
    <t xml:space="preserve">55 skialpinizmus </t>
  </si>
  <si>
    <t xml:space="preserve">komisia mládeže (tábory a domáce súťaže) </t>
  </si>
  <si>
    <t xml:space="preserve">podpora výstavby umelých stien </t>
  </si>
  <si>
    <t>6.  Údržba  a spravovanie chát</t>
  </si>
  <si>
    <t xml:space="preserve">VÝDAVKY SPOLU </t>
  </si>
  <si>
    <t xml:space="preserve">delegát na VZ UIAA, IFSC, ICICC </t>
  </si>
  <si>
    <t xml:space="preserve">Rozdiel medzi plán. príjmami a plán. výdavkami (plán. rezerva) </t>
  </si>
  <si>
    <t xml:space="preserve">pohľadávky z roku 2010 a skôr </t>
  </si>
  <si>
    <t>členské 2011</t>
  </si>
  <si>
    <t xml:space="preserve">preukazy 2012 </t>
  </si>
  <si>
    <t>THT JAMES a 90 rokov spolku</t>
  </si>
  <si>
    <t xml:space="preserve">52 preteky v šport. lezení (z toho rezerva kom. z r. 2010 – 7690 €) </t>
  </si>
  <si>
    <t xml:space="preserve">54 preteky v ľad. lezení (z toho rezerva kom. z r. 2010 – 690 €) </t>
  </si>
  <si>
    <t xml:space="preserve">51 alpinizmus (z toho rezerva kom. z r. 2010 – 17010 €) </t>
  </si>
  <si>
    <t>záloha na výstavbu Chaty pod Rysmi v roku 2010</t>
  </si>
  <si>
    <t xml:space="preserve">zostatok z roku 2010 (z toho rezervy komisií z r. 2010 - 22 540 €) </t>
  </si>
  <si>
    <t>Skialpstret</t>
  </si>
  <si>
    <t>Komisia ochrany prírody</t>
  </si>
  <si>
    <t xml:space="preserve">Metodicko-bezpečnostná komisia </t>
  </si>
  <si>
    <t>Medicínska komisia</t>
  </si>
  <si>
    <t>publikácia metod. materiálov v časopise Horolezec</t>
  </si>
  <si>
    <t>podpora medzinárodného ženského zrazu RHM na Slovensku</t>
  </si>
  <si>
    <t xml:space="preserve">    plán</t>
  </si>
  <si>
    <t>rozdiel</t>
  </si>
  <si>
    <t>čerpanie</t>
  </si>
  <si>
    <t>skutočnosť</t>
  </si>
  <si>
    <t>chaty nájomné *</t>
  </si>
  <si>
    <t>iné a neplánované (2%, predaj kníh, dary, úroky v bankách,atď.) **</t>
  </si>
  <si>
    <t>* rozpis nájomného z chát - Jelenec 150,00 €; tatr. chaty 20 658,80 €</t>
  </si>
  <si>
    <t>nájomné (sekretariát a sklad), údržba sekretariátu</t>
  </si>
  <si>
    <t>poplatky bankám, atď.</t>
  </si>
  <si>
    <t xml:space="preserve">7.  Iné a neplánované </t>
  </si>
  <si>
    <t>Chata pod Rysmi - cestovné a iné náklady</t>
  </si>
  <si>
    <t>Chata pod Rysmi - faktúry 2011</t>
  </si>
  <si>
    <t xml:space="preserve">     Rysy známky 4752,00 €; Northland rekl. partnerstvo Edelweiss cup 2010, 2011 - 1700,00 €; chybná platba SIRS 170,00 €</t>
  </si>
  <si>
    <t xml:space="preserve">** rozpis iných a neplán. príjmov: 2% 4914,02 €; predaj kníh atď. 94,50 €; úroky v bankách 478,88 €; dot. Mesta V.Tatry 440,00 €; </t>
  </si>
  <si>
    <t>sekretár (hrubá mzda 10067,35 €, odvody 3543,33 €, str. lístky 418,00 €)</t>
  </si>
  <si>
    <t>sociálny fond (z toho prevod z r. 2010  51,10 €, r.2011 61,30€)</t>
  </si>
  <si>
    <t>iné (overenie podpisov, kolky  zmena stanov, 2%, atď.)</t>
  </si>
  <si>
    <t xml:space="preserve">                                                  Č E R P A N I E    R O Z P O Č T U   2 0 1 1</t>
  </si>
  <si>
    <r>
      <t xml:space="preserve">            </t>
    </r>
    <r>
      <rPr>
        <b/>
        <sz val="10"/>
        <rFont val="Arial"/>
        <family val="0"/>
      </rPr>
      <t xml:space="preserve">               </t>
    </r>
    <r>
      <rPr>
        <b/>
        <sz val="10"/>
        <rFont val="Times New Roman"/>
        <family val="1"/>
      </rPr>
      <t xml:space="preserve">  Slovenský  horolezecký  spolok  JAMES,  Junácka 6,  832 80  Bratislava</t>
    </r>
  </si>
  <si>
    <t xml:space="preserve">údržba  a zaisťovanie skal. oblastí vrátane Vysokých Tatier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</si>
</sst>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u val="single"/>
      <sz val="9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5" fillId="0" borderId="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0"/>
  <sheetViews>
    <sheetView tabSelected="1" zoomScale="130" zoomScaleNormal="130" workbookViewId="0" topLeftCell="A48">
      <selection activeCell="B65" sqref="B65"/>
    </sheetView>
  </sheetViews>
  <sheetFormatPr defaultColWidth="9.140625" defaultRowHeight="12.75"/>
  <cols>
    <col min="1" max="1" width="48.57421875" style="0" customWidth="1"/>
    <col min="2" max="2" width="12.7109375" style="0" customWidth="1"/>
    <col min="3" max="4" width="12.7109375" style="12" customWidth="1"/>
  </cols>
  <sheetData>
    <row r="3" ht="12.75">
      <c r="A3" t="s">
        <v>72</v>
      </c>
    </row>
    <row r="5" spans="1:7" ht="12.75">
      <c r="A5" s="2" t="s">
        <v>71</v>
      </c>
      <c r="B5" s="1"/>
      <c r="E5" s="1"/>
      <c r="F5" s="1"/>
      <c r="G5" s="1"/>
    </row>
    <row r="6" spans="1:7" ht="12.75">
      <c r="A6" s="2"/>
      <c r="B6" s="1"/>
      <c r="E6" s="1"/>
      <c r="F6" s="1"/>
      <c r="G6" s="1"/>
    </row>
    <row r="7" spans="1:7" ht="12.75">
      <c r="A7" s="2"/>
      <c r="B7" s="1"/>
      <c r="E7" s="1"/>
      <c r="F7" s="1"/>
      <c r="G7" s="1"/>
    </row>
    <row r="8" spans="1:7" ht="10.5" customHeight="1">
      <c r="A8" s="3" t="s">
        <v>0</v>
      </c>
      <c r="B8" s="14" t="s">
        <v>54</v>
      </c>
      <c r="C8" s="14" t="s">
        <v>57</v>
      </c>
      <c r="D8" s="14" t="s">
        <v>55</v>
      </c>
      <c r="E8" s="1"/>
      <c r="F8" s="1"/>
      <c r="G8" s="1"/>
    </row>
    <row r="9" spans="1:7" ht="10.5" customHeight="1">
      <c r="A9" s="5" t="s">
        <v>47</v>
      </c>
      <c r="B9" s="7">
        <v>46899.33</v>
      </c>
      <c r="C9" s="7">
        <v>46899.33</v>
      </c>
      <c r="D9" s="7">
        <v>0</v>
      </c>
      <c r="E9" s="1"/>
      <c r="F9" s="1"/>
      <c r="G9" s="1"/>
    </row>
    <row r="10" spans="1:4" ht="10.5" customHeight="1">
      <c r="A10" s="5" t="s">
        <v>39</v>
      </c>
      <c r="B10" s="7">
        <v>12974.91</v>
      </c>
      <c r="C10" s="7">
        <v>3995.82</v>
      </c>
      <c r="D10" s="7">
        <f>C10-B10</f>
        <v>-8979.09</v>
      </c>
    </row>
    <row r="11" spans="1:4" ht="10.5" customHeight="1">
      <c r="A11" s="5" t="s">
        <v>46</v>
      </c>
      <c r="B11" s="7">
        <v>32800</v>
      </c>
      <c r="C11" s="7">
        <v>0</v>
      </c>
      <c r="D11" s="7">
        <v>-32800</v>
      </c>
    </row>
    <row r="12" spans="1:4" ht="10.5" customHeight="1">
      <c r="A12" s="5" t="s">
        <v>40</v>
      </c>
      <c r="B12" s="7">
        <v>64000</v>
      </c>
      <c r="C12" s="7">
        <v>70685.93</v>
      </c>
      <c r="D12" s="7">
        <f>C12-B12</f>
        <v>6685.929999999993</v>
      </c>
    </row>
    <row r="13" spans="1:4" ht="10.5" customHeight="1">
      <c r="A13" s="5" t="s">
        <v>1</v>
      </c>
      <c r="B13" s="7">
        <v>28000</v>
      </c>
      <c r="C13" s="7">
        <v>36300</v>
      </c>
      <c r="D13" s="7">
        <f>C13-B13</f>
        <v>8300</v>
      </c>
    </row>
    <row r="14" spans="1:4" ht="10.5" customHeight="1">
      <c r="A14" s="5" t="s">
        <v>58</v>
      </c>
      <c r="B14" s="7">
        <v>20658.75</v>
      </c>
      <c r="C14" s="7">
        <v>20808.8</v>
      </c>
      <c r="D14" s="7">
        <f>C14-B14</f>
        <v>150.04999999999927</v>
      </c>
    </row>
    <row r="15" spans="1:4" ht="10.5" customHeight="1">
      <c r="A15" s="5" t="s">
        <v>59</v>
      </c>
      <c r="B15" s="7">
        <v>4000</v>
      </c>
      <c r="C15" s="7">
        <v>12552.4</v>
      </c>
      <c r="D15" s="7">
        <f>C15-B15</f>
        <v>8552.4</v>
      </c>
    </row>
    <row r="16" spans="1:4" ht="10.5" customHeight="1">
      <c r="A16" s="6" t="s">
        <v>2</v>
      </c>
      <c r="B16" s="17">
        <f>SUM(B9:B15)</f>
        <v>209332.99</v>
      </c>
      <c r="C16" s="17">
        <f>SUM(C9:C15)</f>
        <v>191242.27999999997</v>
      </c>
      <c r="D16" s="17">
        <f>SUM(D9:D15)</f>
        <v>-18090.710000000006</v>
      </c>
    </row>
    <row r="17" spans="1:4" ht="10.5" customHeight="1">
      <c r="A17" s="16"/>
      <c r="B17" s="18"/>
      <c r="C17" s="19"/>
      <c r="D17" s="19"/>
    </row>
    <row r="18" spans="1:4" ht="10.5" customHeight="1">
      <c r="A18" s="19" t="s">
        <v>60</v>
      </c>
      <c r="B18" s="18"/>
      <c r="C18" s="19"/>
      <c r="D18" s="19"/>
    </row>
    <row r="19" spans="1:4" ht="10.5" customHeight="1">
      <c r="A19" s="19" t="s">
        <v>67</v>
      </c>
      <c r="B19" s="18"/>
      <c r="C19" s="19"/>
      <c r="D19" s="19"/>
    </row>
    <row r="20" spans="1:4" ht="10.5" customHeight="1">
      <c r="A20" s="19" t="s">
        <v>66</v>
      </c>
      <c r="B20" s="18"/>
      <c r="C20" s="19"/>
      <c r="D20" s="19"/>
    </row>
    <row r="21" spans="1:4" ht="10.5" customHeight="1">
      <c r="A21" s="19"/>
      <c r="B21" s="18"/>
      <c r="C21" s="19"/>
      <c r="D21" s="19"/>
    </row>
    <row r="22" spans="1:2" ht="10.5" customHeight="1">
      <c r="A22" s="3" t="s">
        <v>3</v>
      </c>
      <c r="B22" s="10"/>
    </row>
    <row r="23" spans="1:4" ht="10.5" customHeight="1">
      <c r="A23" s="3" t="s">
        <v>4</v>
      </c>
      <c r="B23" s="14" t="s">
        <v>54</v>
      </c>
      <c r="C23" s="14" t="s">
        <v>56</v>
      </c>
      <c r="D23" s="14" t="s">
        <v>55</v>
      </c>
    </row>
    <row r="24" spans="1:4" ht="10.5" customHeight="1">
      <c r="A24" s="5" t="s">
        <v>68</v>
      </c>
      <c r="B24" s="7">
        <v>14763</v>
      </c>
      <c r="C24" s="5">
        <v>14028.68</v>
      </c>
      <c r="D24" s="7">
        <f>C24-B24</f>
        <v>-734.3199999999997</v>
      </c>
    </row>
    <row r="25" spans="1:4" ht="10.5" customHeight="1">
      <c r="A25" s="5" t="s">
        <v>69</v>
      </c>
      <c r="B25" s="11">
        <v>130</v>
      </c>
      <c r="C25" s="7">
        <v>51.6</v>
      </c>
      <c r="D25" s="7">
        <f>C25-B25</f>
        <v>-78.4</v>
      </c>
    </row>
    <row r="26" spans="1:4" ht="10.5" customHeight="1">
      <c r="A26" s="5" t="s">
        <v>5</v>
      </c>
      <c r="B26" s="7">
        <v>3740</v>
      </c>
      <c r="C26" s="7">
        <v>3180</v>
      </c>
      <c r="D26" s="7">
        <f aca="true" t="shared" si="0" ref="D26:D33">C26-B26</f>
        <v>-560</v>
      </c>
    </row>
    <row r="27" spans="1:4" ht="10.5" customHeight="1">
      <c r="A27" s="5" t="s">
        <v>6</v>
      </c>
      <c r="B27" s="11">
        <v>150</v>
      </c>
      <c r="C27" s="7">
        <v>0</v>
      </c>
      <c r="D27" s="7">
        <f t="shared" si="0"/>
        <v>-150</v>
      </c>
    </row>
    <row r="28" spans="1:4" ht="10.5" customHeight="1">
      <c r="A28" s="5" t="s">
        <v>7</v>
      </c>
      <c r="B28" s="11">
        <v>600</v>
      </c>
      <c r="C28" s="7">
        <v>278.66</v>
      </c>
      <c r="D28" s="7">
        <f t="shared" si="0"/>
        <v>-321.34</v>
      </c>
    </row>
    <row r="29" spans="1:4" ht="10.5" customHeight="1">
      <c r="A29" s="5" t="s">
        <v>8</v>
      </c>
      <c r="B29" s="11">
        <v>900</v>
      </c>
      <c r="C29" s="7">
        <v>408.64</v>
      </c>
      <c r="D29" s="7">
        <f t="shared" si="0"/>
        <v>-491.36</v>
      </c>
    </row>
    <row r="30" spans="1:4" ht="10.5" customHeight="1">
      <c r="A30" s="5" t="s">
        <v>9</v>
      </c>
      <c r="B30" s="11">
        <v>850</v>
      </c>
      <c r="C30" s="7">
        <v>689.08</v>
      </c>
      <c r="D30" s="7">
        <f t="shared" si="0"/>
        <v>-160.91999999999996</v>
      </c>
    </row>
    <row r="31" spans="1:4" ht="10.5" customHeight="1">
      <c r="A31" s="5" t="s">
        <v>10</v>
      </c>
      <c r="B31" s="11">
        <v>250</v>
      </c>
      <c r="C31" s="7">
        <v>202.04</v>
      </c>
      <c r="D31" s="7">
        <f t="shared" si="0"/>
        <v>-47.96000000000001</v>
      </c>
    </row>
    <row r="32" spans="1:4" ht="10.5" customHeight="1">
      <c r="A32" s="5" t="s">
        <v>11</v>
      </c>
      <c r="B32" s="11">
        <v>1200</v>
      </c>
      <c r="C32" s="7">
        <v>427.64</v>
      </c>
      <c r="D32" s="7">
        <f t="shared" si="0"/>
        <v>-772.36</v>
      </c>
    </row>
    <row r="33" spans="1:4" ht="10.5" customHeight="1">
      <c r="A33" s="5" t="s">
        <v>61</v>
      </c>
      <c r="B33" s="11">
        <v>2500</v>
      </c>
      <c r="C33" s="7">
        <v>2242.92</v>
      </c>
      <c r="D33" s="7">
        <f t="shared" si="0"/>
        <v>-257.0799999999999</v>
      </c>
    </row>
    <row r="34" spans="1:4" ht="10.5" customHeight="1">
      <c r="A34" s="5" t="s">
        <v>70</v>
      </c>
      <c r="B34" s="11">
        <v>0</v>
      </c>
      <c r="C34" s="7">
        <v>94.03</v>
      </c>
      <c r="D34" s="7">
        <v>27.15</v>
      </c>
    </row>
    <row r="35" spans="1:4" ht="10.5" customHeight="1">
      <c r="A35" s="6" t="s">
        <v>2</v>
      </c>
      <c r="B35" s="13">
        <f>SUM(B24:B34)</f>
        <v>25083</v>
      </c>
      <c r="C35" s="13">
        <f>SUM(C24:C34)</f>
        <v>21603.29</v>
      </c>
      <c r="D35" s="13">
        <f>SUM(D24:D34)</f>
        <v>-3546.5899999999997</v>
      </c>
    </row>
    <row r="36" spans="1:2" ht="10.5" customHeight="1">
      <c r="A36" s="3" t="s">
        <v>12</v>
      </c>
      <c r="B36" s="9"/>
    </row>
    <row r="37" spans="1:4" ht="10.5" customHeight="1">
      <c r="A37" s="5" t="s">
        <v>13</v>
      </c>
      <c r="B37" s="7">
        <v>1350</v>
      </c>
      <c r="C37" s="7">
        <v>1235.6</v>
      </c>
      <c r="D37" s="7">
        <f>C37-B37</f>
        <v>-114.40000000000009</v>
      </c>
    </row>
    <row r="38" spans="1:4" ht="10.5" customHeight="1">
      <c r="A38" s="5" t="s">
        <v>14</v>
      </c>
      <c r="B38" s="7">
        <v>200</v>
      </c>
      <c r="C38" s="5">
        <v>42.37</v>
      </c>
      <c r="D38" s="7">
        <f>C38-B38</f>
        <v>-157.63</v>
      </c>
    </row>
    <row r="39" spans="1:4" ht="10.5" customHeight="1">
      <c r="A39" s="5" t="s">
        <v>15</v>
      </c>
      <c r="B39" s="7">
        <v>1000</v>
      </c>
      <c r="C39" s="7">
        <v>857.4</v>
      </c>
      <c r="D39" s="7">
        <f>C39-B39</f>
        <v>-142.60000000000002</v>
      </c>
    </row>
    <row r="40" spans="1:4" ht="10.5" customHeight="1">
      <c r="A40" s="5" t="s">
        <v>16</v>
      </c>
      <c r="B40" s="7">
        <v>5000</v>
      </c>
      <c r="C40" s="5">
        <v>4066.86</v>
      </c>
      <c r="D40" s="7">
        <f>C40-B40</f>
        <v>-933.1399999999999</v>
      </c>
    </row>
    <row r="41" spans="1:4" ht="10.5" customHeight="1">
      <c r="A41" s="6" t="s">
        <v>2</v>
      </c>
      <c r="B41" s="13">
        <f>SUM(B37:B40)</f>
        <v>7550</v>
      </c>
      <c r="C41" s="13">
        <f>SUM(C37:C40)</f>
        <v>6202.23</v>
      </c>
      <c r="D41" s="13">
        <f>SUM(D37:D40)</f>
        <v>-1347.77</v>
      </c>
    </row>
    <row r="42" spans="1:2" ht="10.5" customHeight="1">
      <c r="A42" s="3" t="s">
        <v>23</v>
      </c>
      <c r="B42" s="9"/>
    </row>
    <row r="43" spans="1:4" ht="10.5" customHeight="1">
      <c r="A43" s="5" t="s">
        <v>17</v>
      </c>
      <c r="B43" s="7">
        <v>2400</v>
      </c>
      <c r="C43" s="7">
        <v>2760.39</v>
      </c>
      <c r="D43" s="7">
        <f>C43-B43</f>
        <v>360.3899999999999</v>
      </c>
    </row>
    <row r="44" spans="1:4" ht="10.5" customHeight="1">
      <c r="A44" s="5" t="s">
        <v>18</v>
      </c>
      <c r="B44" s="7">
        <v>2000</v>
      </c>
      <c r="C44" s="7">
        <v>2025.2</v>
      </c>
      <c r="D44" s="7">
        <f>C44-B44</f>
        <v>25.200000000000045</v>
      </c>
    </row>
    <row r="45" spans="1:4" ht="10.5" customHeight="1">
      <c r="A45" s="5" t="s">
        <v>19</v>
      </c>
      <c r="B45" s="11">
        <v>850</v>
      </c>
      <c r="C45" s="5">
        <v>776.32</v>
      </c>
      <c r="D45" s="7">
        <f>C45-B45</f>
        <v>-73.67999999999995</v>
      </c>
    </row>
    <row r="46" spans="1:4" ht="10.5" customHeight="1">
      <c r="A46" s="5" t="s">
        <v>37</v>
      </c>
      <c r="B46" s="11">
        <v>1000</v>
      </c>
      <c r="C46" s="7">
        <v>0</v>
      </c>
      <c r="D46" s="7">
        <v>-1000</v>
      </c>
    </row>
    <row r="47" spans="1:4" ht="10.5" customHeight="1">
      <c r="A47" s="6" t="s">
        <v>2</v>
      </c>
      <c r="B47" s="13">
        <f>SUM(B43:B46)</f>
        <v>6250</v>
      </c>
      <c r="C47" s="13">
        <f>SUM(C43:C46)</f>
        <v>5561.91</v>
      </c>
      <c r="D47" s="13">
        <f>SUM(D43:D46)</f>
        <v>-688.09</v>
      </c>
    </row>
    <row r="48" spans="1:2" ht="10.5" customHeight="1">
      <c r="A48" s="3" t="s">
        <v>20</v>
      </c>
      <c r="B48" s="12"/>
    </row>
    <row r="49" spans="1:4" ht="10.5" customHeight="1">
      <c r="A49" s="5" t="s">
        <v>41</v>
      </c>
      <c r="B49" s="11">
        <v>850</v>
      </c>
      <c r="C49" s="11">
        <v>894.24</v>
      </c>
      <c r="D49" s="11">
        <f>C49-B49</f>
        <v>44.24000000000001</v>
      </c>
    </row>
    <row r="50" spans="1:4" ht="10.5" customHeight="1">
      <c r="A50" s="5" t="s">
        <v>21</v>
      </c>
      <c r="B50" s="11">
        <v>12500</v>
      </c>
      <c r="C50" s="11">
        <v>13006.7</v>
      </c>
      <c r="D50" s="11">
        <f>C50-B50</f>
        <v>506.7000000000007</v>
      </c>
    </row>
    <row r="51" spans="1:4" ht="10.5" customHeight="1">
      <c r="A51" s="5" t="s">
        <v>42</v>
      </c>
      <c r="B51" s="11">
        <v>4000</v>
      </c>
      <c r="C51" s="11">
        <v>3216.67</v>
      </c>
      <c r="D51" s="11">
        <v>-783.33</v>
      </c>
    </row>
    <row r="52" spans="1:4" ht="10.5" customHeight="1">
      <c r="A52" s="5" t="s">
        <v>48</v>
      </c>
      <c r="B52" s="11">
        <v>1000</v>
      </c>
      <c r="C52" s="11">
        <v>965</v>
      </c>
      <c r="D52" s="11">
        <f aca="true" t="shared" si="1" ref="D52:D62">C52-B52</f>
        <v>-35</v>
      </c>
    </row>
    <row r="53" spans="1:4" ht="10.5" customHeight="1">
      <c r="A53" s="5" t="s">
        <v>22</v>
      </c>
      <c r="B53" s="11">
        <v>1000</v>
      </c>
      <c r="C53" s="11">
        <v>1000</v>
      </c>
      <c r="D53" s="11">
        <f t="shared" si="1"/>
        <v>0</v>
      </c>
    </row>
    <row r="54" spans="1:4" ht="10.5" customHeight="1">
      <c r="A54" s="5" t="s">
        <v>49</v>
      </c>
      <c r="B54" s="11">
        <v>1000</v>
      </c>
      <c r="C54" s="11">
        <v>793.36</v>
      </c>
      <c r="D54" s="11">
        <f t="shared" si="1"/>
        <v>-206.64</v>
      </c>
    </row>
    <row r="55" spans="1:4" ht="10.5" customHeight="1">
      <c r="A55" s="5" t="s">
        <v>50</v>
      </c>
      <c r="B55" s="11">
        <v>4050</v>
      </c>
      <c r="C55" s="11">
        <v>2713.42</v>
      </c>
      <c r="D55" s="11">
        <f t="shared" si="1"/>
        <v>-1336.58</v>
      </c>
    </row>
    <row r="56" spans="1:4" ht="10.5" customHeight="1">
      <c r="A56" s="5" t="s">
        <v>51</v>
      </c>
      <c r="B56" s="11">
        <v>500</v>
      </c>
      <c r="C56" s="11">
        <v>417.53</v>
      </c>
      <c r="D56" s="11">
        <f t="shared" si="1"/>
        <v>-82.47000000000003</v>
      </c>
    </row>
    <row r="57" spans="1:4" ht="10.5" customHeight="1">
      <c r="A57" s="5" t="s">
        <v>24</v>
      </c>
      <c r="B57" s="11">
        <v>2200</v>
      </c>
      <c r="C57" s="11">
        <v>1000</v>
      </c>
      <c r="D57" s="11">
        <f t="shared" si="1"/>
        <v>-1200</v>
      </c>
    </row>
    <row r="58" spans="1:4" ht="10.5" customHeight="1">
      <c r="A58" s="5" t="s">
        <v>25</v>
      </c>
      <c r="B58" s="11">
        <v>400</v>
      </c>
      <c r="C58" s="11">
        <v>628.5</v>
      </c>
      <c r="D58" s="11">
        <f t="shared" si="1"/>
        <v>228.5</v>
      </c>
    </row>
    <row r="59" spans="1:4" ht="10.5" customHeight="1">
      <c r="A59" s="5" t="s">
        <v>26</v>
      </c>
      <c r="B59" s="11">
        <v>1200</v>
      </c>
      <c r="C59" s="11">
        <v>1067.76</v>
      </c>
      <c r="D59" s="11">
        <f t="shared" si="1"/>
        <v>-132.24</v>
      </c>
    </row>
    <row r="60" spans="1:4" ht="10.5" customHeight="1">
      <c r="A60" s="5" t="s">
        <v>27</v>
      </c>
      <c r="B60" s="11">
        <v>670</v>
      </c>
      <c r="C60" s="11">
        <v>670</v>
      </c>
      <c r="D60" s="11">
        <f t="shared" si="1"/>
        <v>0</v>
      </c>
    </row>
    <row r="61" spans="1:4" ht="10.5" customHeight="1">
      <c r="A61" s="5" t="s">
        <v>28</v>
      </c>
      <c r="B61" s="11">
        <v>2350</v>
      </c>
      <c r="C61" s="11">
        <v>2350</v>
      </c>
      <c r="D61" s="11">
        <f t="shared" si="1"/>
        <v>0</v>
      </c>
    </row>
    <row r="62" spans="1:4" ht="10.5" customHeight="1">
      <c r="A62" s="6" t="s">
        <v>29</v>
      </c>
      <c r="B62" s="13">
        <f>SUM(B49:B61)</f>
        <v>31720</v>
      </c>
      <c r="C62" s="13">
        <f>SUM(C49:C61)</f>
        <v>28723.179999999997</v>
      </c>
      <c r="D62" s="13">
        <f t="shared" si="1"/>
        <v>-2996.8200000000033</v>
      </c>
    </row>
    <row r="63" spans="1:4" ht="10.5" customHeight="1">
      <c r="A63" s="4" t="s">
        <v>30</v>
      </c>
      <c r="B63" s="17">
        <f>SUM(B62,B47,B41,B35)</f>
        <v>70603</v>
      </c>
      <c r="C63" s="17">
        <f>C35+C41+C47+C62</f>
        <v>62090.61</v>
      </c>
      <c r="D63" s="17">
        <f>D35+D41+D47+D62</f>
        <v>-8579.270000000004</v>
      </c>
    </row>
    <row r="64" spans="1:4" ht="10.5" customHeight="1">
      <c r="A64" s="4"/>
      <c r="B64" s="18"/>
      <c r="C64" s="18"/>
      <c r="D64" s="18"/>
    </row>
    <row r="65" spans="1:4" ht="10.5" customHeight="1">
      <c r="A65" s="4"/>
      <c r="B65" s="18"/>
      <c r="C65" s="18"/>
      <c r="D65" s="18"/>
    </row>
    <row r="66" spans="1:2" ht="10.5" customHeight="1">
      <c r="A66" s="3" t="s">
        <v>31</v>
      </c>
      <c r="B66" s="9"/>
    </row>
    <row r="67" spans="1:4" ht="10.5" customHeight="1">
      <c r="A67" s="5" t="s">
        <v>45</v>
      </c>
      <c r="B67" s="7">
        <v>30010</v>
      </c>
      <c r="C67" s="11">
        <v>9883.42</v>
      </c>
      <c r="D67" s="7">
        <f>C67-B67</f>
        <v>-20126.58</v>
      </c>
    </row>
    <row r="68" spans="1:4" ht="10.5" customHeight="1">
      <c r="A68" s="5" t="s">
        <v>43</v>
      </c>
      <c r="B68" s="7">
        <v>16340</v>
      </c>
      <c r="C68" s="11">
        <v>13478.79</v>
      </c>
      <c r="D68" s="7">
        <f>C68-B68</f>
        <v>-2861.209999999999</v>
      </c>
    </row>
    <row r="69" spans="1:4" ht="10.5" customHeight="1">
      <c r="A69" s="5" t="s">
        <v>44</v>
      </c>
      <c r="B69" s="7">
        <v>1940</v>
      </c>
      <c r="C69" s="11">
        <v>1800</v>
      </c>
      <c r="D69" s="7">
        <v>-140</v>
      </c>
    </row>
    <row r="70" spans="1:4" ht="10.5" customHeight="1">
      <c r="A70" s="5" t="s">
        <v>32</v>
      </c>
      <c r="B70" s="7">
        <v>1250</v>
      </c>
      <c r="C70" s="11">
        <v>500</v>
      </c>
      <c r="D70" s="7">
        <f aca="true" t="shared" si="2" ref="D70:D75">C70-B70</f>
        <v>-750</v>
      </c>
    </row>
    <row r="71" spans="1:4" ht="10.5" customHeight="1">
      <c r="A71" s="5" t="s">
        <v>73</v>
      </c>
      <c r="B71" s="7">
        <v>4000</v>
      </c>
      <c r="C71" s="11">
        <v>4015.9</v>
      </c>
      <c r="D71" s="7">
        <f t="shared" si="2"/>
        <v>15.900000000000091</v>
      </c>
    </row>
    <row r="72" spans="1:4" ht="10.5" customHeight="1">
      <c r="A72" s="5" t="s">
        <v>33</v>
      </c>
      <c r="B72" s="8">
        <v>4000</v>
      </c>
      <c r="C72" s="11">
        <v>3849.71</v>
      </c>
      <c r="D72" s="7">
        <f t="shared" si="2"/>
        <v>-150.28999999999996</v>
      </c>
    </row>
    <row r="73" spans="1:4" ht="10.5" customHeight="1">
      <c r="A73" s="5" t="s">
        <v>34</v>
      </c>
      <c r="B73" s="7">
        <v>2000</v>
      </c>
      <c r="C73" s="11">
        <v>670</v>
      </c>
      <c r="D73" s="7">
        <f t="shared" si="2"/>
        <v>-1330</v>
      </c>
    </row>
    <row r="74" spans="1:4" ht="10.5" customHeight="1">
      <c r="A74" s="5" t="s">
        <v>52</v>
      </c>
      <c r="B74" s="7">
        <v>5000</v>
      </c>
      <c r="C74" s="11">
        <v>5000</v>
      </c>
      <c r="D74" s="7">
        <f t="shared" si="2"/>
        <v>0</v>
      </c>
    </row>
    <row r="75" spans="1:4" ht="10.5" customHeight="1">
      <c r="A75" s="5" t="s">
        <v>53</v>
      </c>
      <c r="B75" s="7">
        <v>500</v>
      </c>
      <c r="C75" s="11">
        <v>500</v>
      </c>
      <c r="D75" s="7">
        <f t="shared" si="2"/>
        <v>0</v>
      </c>
    </row>
    <row r="76" spans="1:4" ht="10.5" customHeight="1">
      <c r="A76" s="6" t="s">
        <v>2</v>
      </c>
      <c r="B76" s="13">
        <f>SUM(B67:B75)</f>
        <v>65040</v>
      </c>
      <c r="C76" s="20">
        <f>SUM(C67:C75)</f>
        <v>39697.82</v>
      </c>
      <c r="D76" s="13">
        <f>SUM(D67:D75)</f>
        <v>-25342.18</v>
      </c>
    </row>
    <row r="77" spans="1:4" ht="10.5" customHeight="1">
      <c r="A77" s="15" t="s">
        <v>35</v>
      </c>
      <c r="B77" s="13">
        <v>17550</v>
      </c>
      <c r="C77" s="20">
        <v>7103.32</v>
      </c>
      <c r="D77" s="13">
        <f>C77-B77</f>
        <v>-10446.68</v>
      </c>
    </row>
    <row r="78" spans="1:4" ht="10.5" customHeight="1">
      <c r="A78" s="15" t="s">
        <v>63</v>
      </c>
      <c r="B78" s="7"/>
      <c r="C78" s="5"/>
      <c r="D78" s="7"/>
    </row>
    <row r="79" spans="1:4" ht="10.5" customHeight="1">
      <c r="A79" s="21" t="s">
        <v>62</v>
      </c>
      <c r="B79" s="7">
        <v>1500</v>
      </c>
      <c r="C79" s="5">
        <v>734.74</v>
      </c>
      <c r="D79" s="7">
        <f>C79-B79</f>
        <v>-765.26</v>
      </c>
    </row>
    <row r="80" spans="1:4" ht="10.5" customHeight="1">
      <c r="A80" s="5" t="s">
        <v>64</v>
      </c>
      <c r="B80" s="7">
        <v>0</v>
      </c>
      <c r="C80" s="5">
        <v>655.85</v>
      </c>
      <c r="D80" s="7">
        <v>655.85</v>
      </c>
    </row>
    <row r="81" spans="1:4" ht="10.5" customHeight="1">
      <c r="A81" s="5" t="s">
        <v>65</v>
      </c>
      <c r="B81" s="7">
        <v>0</v>
      </c>
      <c r="C81" s="11">
        <v>41900</v>
      </c>
      <c r="D81" s="7">
        <v>41900</v>
      </c>
    </row>
    <row r="82" spans="1:4" ht="10.5" customHeight="1">
      <c r="A82" s="6" t="s">
        <v>2</v>
      </c>
      <c r="B82" s="13">
        <f>SUM(B79:B81)</f>
        <v>1500</v>
      </c>
      <c r="C82" s="20">
        <f>SUM(C79:C81)</f>
        <v>43290.59</v>
      </c>
      <c r="D82" s="13">
        <f>SUM(D79:D81)</f>
        <v>41790.59</v>
      </c>
    </row>
    <row r="83" spans="1:4" ht="10.5" customHeight="1">
      <c r="A83" s="16"/>
      <c r="B83" s="22"/>
      <c r="C83" s="11"/>
      <c r="D83" s="7"/>
    </row>
    <row r="84" spans="1:5" ht="10.5" customHeight="1">
      <c r="A84" s="6" t="s">
        <v>36</v>
      </c>
      <c r="B84" s="17">
        <f>B63+B76+B77+B78</f>
        <v>153193</v>
      </c>
      <c r="C84" s="7">
        <f>C63+C77+C76+C82</f>
        <v>152182.34</v>
      </c>
      <c r="D84" s="7">
        <f>C84-B84</f>
        <v>-1010.6600000000035</v>
      </c>
      <c r="E84" s="23"/>
    </row>
    <row r="85" spans="1:4" ht="10.5" customHeight="1">
      <c r="A85" s="6" t="s">
        <v>38</v>
      </c>
      <c r="B85" s="17">
        <f>B16-B84</f>
        <v>56139.98999999999</v>
      </c>
      <c r="C85" s="7">
        <f>C16-C84</f>
        <v>39059.93999999997</v>
      </c>
      <c r="D85" s="7">
        <f>C85-B85</f>
        <v>-17080.050000000017</v>
      </c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2012-02-22T07:28:57Z</cp:lastPrinted>
  <dcterms:created xsi:type="dcterms:W3CDTF">2009-02-09T13:23:58Z</dcterms:created>
  <dcterms:modified xsi:type="dcterms:W3CDTF">2012-02-22T07:46:41Z</dcterms:modified>
  <cp:category/>
  <cp:version/>
  <cp:contentType/>
  <cp:contentStatus/>
</cp:coreProperties>
</file>