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371" windowWidth="15945" windowHeight="1023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'Hárok1'!$A$2:$D$104</definedName>
  </definedNames>
  <calcPr fullCalcOnLoad="1"/>
</workbook>
</file>

<file path=xl/sharedStrings.xml><?xml version="1.0" encoding="utf-8"?>
<sst xmlns="http://schemas.openxmlformats.org/spreadsheetml/2006/main" count="88" uniqueCount="78">
  <si>
    <t>P R Í J M Y:</t>
  </si>
  <si>
    <r>
      <t xml:space="preserve">  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</si>
  <si>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predpokladaná dotácia z MŠ (na reprezentáciu a činnosť)  </t>
  </si>
  <si>
    <t>spolu</t>
  </si>
  <si>
    <t>V Ý D A V K Y:</t>
  </si>
  <si>
    <t>1.    sekretariát spolku</t>
  </si>
  <si>
    <t>účtovníctvo a registrácie</t>
  </si>
  <si>
    <t xml:space="preserve">pohostenia, návštevy </t>
  </si>
  <si>
    <t>cestovné</t>
  </si>
  <si>
    <t xml:space="preserve">telefón, internet </t>
  </si>
  <si>
    <t xml:space="preserve">poštovné, iné služby </t>
  </si>
  <si>
    <t xml:space="preserve">spotrebný materiál </t>
  </si>
  <si>
    <t>počítačové vybavenie, údržba počítačov</t>
  </si>
  <si>
    <t>nájomné, údržba sekretariátu</t>
  </si>
  <si>
    <t>2.  Zasadania VV, DR, VZ a komisií SHS JAMES</t>
  </si>
  <si>
    <t>výkonný výbor SHS JAMES</t>
  </si>
  <si>
    <t>dozorná rada SHS JAMES</t>
  </si>
  <si>
    <t>valné zhromaždenie SHS JAMES</t>
  </si>
  <si>
    <t xml:space="preserve">odmeny trénerov a manažérov komisií  </t>
  </si>
  <si>
    <t xml:space="preserve">členské UIAA </t>
  </si>
  <si>
    <t xml:space="preserve">členské IFSC </t>
  </si>
  <si>
    <t xml:space="preserve">členské KŠZ </t>
  </si>
  <si>
    <t>4.  Základné činnosti a propagácia spolku</t>
  </si>
  <si>
    <t>poistenie zásahov HZS</t>
  </si>
  <si>
    <t xml:space="preserve">THT JAMES </t>
  </si>
  <si>
    <t>Skialpfest</t>
  </si>
  <si>
    <t xml:space="preserve">Psotkov memoriál </t>
  </si>
  <si>
    <t>komisia ochrany prírody</t>
  </si>
  <si>
    <t>3.  Športová diplomacia, členské do šport. organizácií</t>
  </si>
  <si>
    <t>Informačné a dokumentačné centrum JAMES</t>
  </si>
  <si>
    <t>propagácia SHS JAMES</t>
  </si>
  <si>
    <t xml:space="preserve">webová stránka spolku </t>
  </si>
  <si>
    <t xml:space="preserve">vydanie ročenky spolku na CD </t>
  </si>
  <si>
    <t xml:space="preserve">festivaly horských filmov (Bratislava a Poprad) </t>
  </si>
  <si>
    <t xml:space="preserve"> spolu </t>
  </si>
  <si>
    <t xml:space="preserve">Spolu strediská 1 až 4 (základné funkcie spolku) </t>
  </si>
  <si>
    <t>5.  Športová a ostatná činnosť SHS</t>
  </si>
  <si>
    <t xml:space="preserve">55 skialpinizmus </t>
  </si>
  <si>
    <t xml:space="preserve">údržba  a zaisťovanie skal. oblastí vrátane Vysokých Tatrier </t>
  </si>
  <si>
    <t xml:space="preserve">komisia mládeže (tábory a domáce súťaže) </t>
  </si>
  <si>
    <t xml:space="preserve">podpora výstavby umelých stien </t>
  </si>
  <si>
    <t xml:space="preserve">publikácia metod. materiálov v časopise Jamesák </t>
  </si>
  <si>
    <t>6.  Údržba  a spravovanie chát</t>
  </si>
  <si>
    <t xml:space="preserve">VÝDAVKY SPOLU </t>
  </si>
  <si>
    <t xml:space="preserve">metodicko-bezpečnostná komisia </t>
  </si>
  <si>
    <r>
      <t xml:space="preserve">7.  Iné a neplánované </t>
    </r>
    <r>
      <rPr>
        <u val="single"/>
        <sz val="9"/>
        <rFont val="Times New Roman"/>
        <family val="1"/>
      </rPr>
      <t>(poplatky bankám, atď.)</t>
    </r>
  </si>
  <si>
    <t xml:space="preserve">delegát na VZ UIAA, IFSC, ICICC </t>
  </si>
  <si>
    <t xml:space="preserve">Rozdiel medzi plán. príjmami a plán. výdavkami (plán. rezerva) </t>
  </si>
  <si>
    <t xml:space="preserve">zostatok z roku 2009 (z toho rezervy komisií z r. 2009 - 22 150 €) </t>
  </si>
  <si>
    <t xml:space="preserve">pohľadávky z roku 2009 a skôr </t>
  </si>
  <si>
    <t>členské 2010</t>
  </si>
  <si>
    <t xml:space="preserve">preukazy 2011 </t>
  </si>
  <si>
    <t xml:space="preserve">    plán</t>
  </si>
  <si>
    <t>príjmy</t>
  </si>
  <si>
    <t>rozdiel</t>
  </si>
  <si>
    <t>Vysvetlenie započítania úrokov:</t>
  </si>
  <si>
    <t>chaty nájomné *</t>
  </si>
  <si>
    <t>iné a neplánované (2%, predaj kníh, dary, úroky v bankách,atď.) **</t>
  </si>
  <si>
    <r>
      <t>* rozpis nájomného z chát - Jelenec 300,00 €;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tatr. chaty 2009 3508,23 €; tatr. chaty 2010 3564,40 €</t>
    </r>
  </si>
  <si>
    <t>sekretár (hrubá mzda a odvody 11863,39 €, str. lístky  396,00€)</t>
  </si>
  <si>
    <t>čerpanie</t>
  </si>
  <si>
    <t>poplatky bankám</t>
  </si>
  <si>
    <t>Rachmetov úraz zbierka</t>
  </si>
  <si>
    <t xml:space="preserve">     Rachmetov zbierka 295,81 €; Rysy ČHS 3700,00 €; Rysy známky 4511,00 €</t>
  </si>
  <si>
    <t>Rysy - vlastné výdavky</t>
  </si>
  <si>
    <t>pôžička stena Ban. Bystrica</t>
  </si>
  <si>
    <t>úroky za 12/2009 pripísané na účet v 1/2010 - +4,94</t>
  </si>
  <si>
    <t>úroky za 12/2010 pripísané na účet v 1/2011 - -0,59</t>
  </si>
  <si>
    <t xml:space="preserve">sociálny fond </t>
  </si>
  <si>
    <t xml:space="preserve">51 alpinizmus </t>
  </si>
  <si>
    <t xml:space="preserve">52 preteky v šport. lezení </t>
  </si>
  <si>
    <t xml:space="preserve">54 preteky v ľad. lezení </t>
  </si>
  <si>
    <t xml:space="preserve">                                   Č E R P A N I E    R O Z P O Č T U   2 0 1 0  </t>
  </si>
  <si>
    <t>úroky v bankách 2010 - +72,94</t>
  </si>
  <si>
    <t>výsledná suma úrokov v čerpaní 2010 - +77,29</t>
  </si>
  <si>
    <t xml:space="preserve">** rozpis iných a neplán. príjmov: 2% 4181,73 €; predaj kníh 28,00 €; úroky v bankách 77,29 €; dot. Mesta V.Tatry 500,00 €; </t>
  </si>
  <si>
    <t>2% registrácia</t>
  </si>
  <si>
    <t>Rysy - záloha na spoločný účet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</si>
</sst>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#,##0.000"/>
    <numFmt numFmtId="173" formatCode="0.000"/>
    <numFmt numFmtId="174" formatCode="0.0000"/>
    <numFmt numFmtId="175" formatCode="#,##0.00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6" fillId="0" borderId="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171" fontId="6" fillId="0" borderId="1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4"/>
  <sheetViews>
    <sheetView tabSelected="1" zoomScale="139" zoomScaleNormal="139" workbookViewId="0" topLeftCell="A1">
      <selection activeCell="B4" sqref="B4"/>
    </sheetView>
  </sheetViews>
  <sheetFormatPr defaultColWidth="9.140625" defaultRowHeight="12.75"/>
  <cols>
    <col min="1" max="1" width="48.57421875" style="0" customWidth="1"/>
    <col min="2" max="2" width="12.7109375" style="0" customWidth="1"/>
    <col min="3" max="3" width="12.7109375" style="17" customWidth="1"/>
    <col min="4" max="4" width="12.7109375" style="0" customWidth="1"/>
  </cols>
  <sheetData>
    <row r="3" spans="1:7" ht="12.75">
      <c r="A3" s="4" t="s">
        <v>1</v>
      </c>
      <c r="B3" s="1"/>
      <c r="D3" s="1"/>
      <c r="E3" s="1"/>
      <c r="F3" s="1"/>
      <c r="G3" s="1"/>
    </row>
    <row r="4" spans="1:7" s="15" customFormat="1" ht="12">
      <c r="A4" s="13"/>
      <c r="B4" s="14"/>
      <c r="C4" s="17"/>
      <c r="D4" s="14"/>
      <c r="E4" s="14"/>
      <c r="F4" s="14"/>
      <c r="G4" s="14"/>
    </row>
    <row r="5" spans="1:7" s="15" customFormat="1" ht="12">
      <c r="A5" s="13"/>
      <c r="B5" s="14"/>
      <c r="C5" s="17"/>
      <c r="D5" s="14"/>
      <c r="E5" s="14"/>
      <c r="F5" s="14"/>
      <c r="G5" s="14"/>
    </row>
    <row r="6" spans="1:7" ht="12.75">
      <c r="A6" s="2" t="s">
        <v>72</v>
      </c>
      <c r="B6" s="1"/>
      <c r="D6" s="1"/>
      <c r="E6" s="1"/>
      <c r="F6" s="1"/>
      <c r="G6" s="1"/>
    </row>
    <row r="7" spans="1:7" ht="12.75">
      <c r="A7" s="2"/>
      <c r="B7" s="1"/>
      <c r="D7" s="1"/>
      <c r="E7" s="1"/>
      <c r="F7" s="1"/>
      <c r="G7" s="1"/>
    </row>
    <row r="8" spans="1:7" ht="12.75">
      <c r="A8" s="2"/>
      <c r="B8" s="1"/>
      <c r="D8" s="1"/>
      <c r="E8" s="1"/>
      <c r="F8" s="1"/>
      <c r="G8" s="1"/>
    </row>
    <row r="9" spans="1:7" ht="10.5" customHeight="1">
      <c r="A9" s="3" t="s">
        <v>0</v>
      </c>
      <c r="B9" s="20" t="s">
        <v>52</v>
      </c>
      <c r="C9" s="20" t="s">
        <v>53</v>
      </c>
      <c r="D9" s="20" t="s">
        <v>54</v>
      </c>
      <c r="E9" s="1"/>
      <c r="F9" s="1"/>
      <c r="G9" s="1"/>
    </row>
    <row r="10" spans="1:7" ht="10.5" customHeight="1">
      <c r="A10" s="6" t="s">
        <v>48</v>
      </c>
      <c r="B10" s="8">
        <v>71822.25</v>
      </c>
      <c r="C10" s="8">
        <v>71822.25</v>
      </c>
      <c r="D10" s="34">
        <f>C10-B10</f>
        <v>0</v>
      </c>
      <c r="E10" s="1"/>
      <c r="F10" s="1"/>
      <c r="G10" s="1"/>
    </row>
    <row r="11" spans="1:4" ht="10.5" customHeight="1">
      <c r="A11" s="6" t="s">
        <v>49</v>
      </c>
      <c r="B11" s="8">
        <v>7136.69</v>
      </c>
      <c r="C11" s="8">
        <v>1161.79</v>
      </c>
      <c r="D11" s="34">
        <f aca="true" t="shared" si="0" ref="D11:D16">SUM(C11-B11)</f>
        <v>-5974.9</v>
      </c>
    </row>
    <row r="12" spans="1:4" ht="10.5" customHeight="1">
      <c r="A12" s="6" t="s">
        <v>50</v>
      </c>
      <c r="B12" s="8">
        <v>61000</v>
      </c>
      <c r="C12" s="8">
        <v>65294</v>
      </c>
      <c r="D12" s="34">
        <f t="shared" si="0"/>
        <v>4294</v>
      </c>
    </row>
    <row r="13" spans="1:4" ht="10.5" customHeight="1">
      <c r="A13" s="6" t="s">
        <v>2</v>
      </c>
      <c r="B13" s="8">
        <v>35000</v>
      </c>
      <c r="C13" s="8">
        <v>34000</v>
      </c>
      <c r="D13" s="34">
        <f t="shared" si="0"/>
        <v>-1000</v>
      </c>
    </row>
    <row r="14" spans="1:4" ht="10.5" customHeight="1">
      <c r="A14" s="6" t="s">
        <v>56</v>
      </c>
      <c r="B14" s="8">
        <v>3000</v>
      </c>
      <c r="C14" s="8">
        <v>7372.63</v>
      </c>
      <c r="D14" s="34">
        <f t="shared" si="0"/>
        <v>4372.63</v>
      </c>
    </row>
    <row r="15" spans="1:4" ht="10.5" customHeight="1">
      <c r="A15" s="6" t="s">
        <v>57</v>
      </c>
      <c r="B15" s="8">
        <v>6000</v>
      </c>
      <c r="C15" s="8">
        <v>13293.83</v>
      </c>
      <c r="D15" s="34">
        <f t="shared" si="0"/>
        <v>7293.83</v>
      </c>
    </row>
    <row r="16" spans="1:4" ht="10.5" customHeight="1">
      <c r="A16" s="7" t="s">
        <v>3</v>
      </c>
      <c r="B16" s="8">
        <f>SUM(B10:B15)</f>
        <v>183958.94</v>
      </c>
      <c r="C16" s="8">
        <f>SUM(C10:C15)</f>
        <v>192944.49999999997</v>
      </c>
      <c r="D16" s="34">
        <f t="shared" si="0"/>
        <v>8985.559999999969</v>
      </c>
    </row>
    <row r="17" spans="1:4" ht="10.5" customHeight="1">
      <c r="A17" s="21"/>
      <c r="B17" s="22"/>
      <c r="C17" s="22"/>
      <c r="D17" s="23"/>
    </row>
    <row r="18" spans="1:4" ht="10.5" customHeight="1">
      <c r="A18" s="32" t="s">
        <v>58</v>
      </c>
      <c r="B18" s="22"/>
      <c r="C18" s="22"/>
      <c r="D18" s="23"/>
    </row>
    <row r="19" spans="1:3" s="33" customFormat="1" ht="12.75">
      <c r="A19" s="17" t="s">
        <v>75</v>
      </c>
      <c r="B19" s="10"/>
      <c r="C19" s="17"/>
    </row>
    <row r="20" spans="1:3" s="33" customFormat="1" ht="12.75">
      <c r="A20" s="17" t="s">
        <v>63</v>
      </c>
      <c r="B20" s="10"/>
      <c r="C20" s="17"/>
    </row>
    <row r="21" spans="1:4" ht="10.5" customHeight="1">
      <c r="A21" s="21"/>
      <c r="B21" s="22"/>
      <c r="C21" s="32"/>
      <c r="D21" s="23"/>
    </row>
    <row r="22" spans="1:2" ht="10.5" customHeight="1">
      <c r="A22" s="3" t="s">
        <v>4</v>
      </c>
      <c r="B22" s="11"/>
    </row>
    <row r="23" spans="1:4" ht="10.5" customHeight="1">
      <c r="A23" s="3" t="s">
        <v>5</v>
      </c>
      <c r="B23" s="20" t="s">
        <v>52</v>
      </c>
      <c r="C23" s="20" t="s">
        <v>60</v>
      </c>
      <c r="D23" s="20" t="s">
        <v>54</v>
      </c>
    </row>
    <row r="24" spans="1:5" ht="10.5" customHeight="1">
      <c r="A24" s="6" t="s">
        <v>59</v>
      </c>
      <c r="B24" s="8">
        <v>12330</v>
      </c>
      <c r="C24" s="12">
        <v>12259.39</v>
      </c>
      <c r="D24" s="34">
        <f>C24-B24</f>
        <v>-70.61000000000058</v>
      </c>
      <c r="E24" s="35"/>
    </row>
    <row r="25" spans="1:4" ht="10.5" customHeight="1">
      <c r="A25" s="6" t="s">
        <v>68</v>
      </c>
      <c r="B25" s="12">
        <v>60</v>
      </c>
      <c r="C25" s="12">
        <v>0</v>
      </c>
      <c r="D25" s="34">
        <f aca="true" t="shared" si="1" ref="D25:D34">C25-B25</f>
        <v>-60</v>
      </c>
    </row>
    <row r="26" spans="1:4" ht="10.5" customHeight="1">
      <c r="A26" s="6" t="s">
        <v>6</v>
      </c>
      <c r="B26" s="8">
        <v>3500</v>
      </c>
      <c r="C26" s="12">
        <v>3500</v>
      </c>
      <c r="D26" s="34">
        <f t="shared" si="1"/>
        <v>0</v>
      </c>
    </row>
    <row r="27" spans="1:4" ht="10.5" customHeight="1">
      <c r="A27" s="6" t="s">
        <v>7</v>
      </c>
      <c r="B27" s="12">
        <v>150</v>
      </c>
      <c r="C27" s="12">
        <v>21.58</v>
      </c>
      <c r="D27" s="34">
        <f t="shared" si="1"/>
        <v>-128.42000000000002</v>
      </c>
    </row>
    <row r="28" spans="1:4" ht="10.5" customHeight="1">
      <c r="A28" s="6" t="s">
        <v>8</v>
      </c>
      <c r="B28" s="12">
        <v>600</v>
      </c>
      <c r="C28" s="12">
        <v>418.24</v>
      </c>
      <c r="D28" s="34">
        <f t="shared" si="1"/>
        <v>-181.76</v>
      </c>
    </row>
    <row r="29" spans="1:4" ht="10.5" customHeight="1">
      <c r="A29" s="6" t="s">
        <v>9</v>
      </c>
      <c r="B29" s="12">
        <v>900</v>
      </c>
      <c r="C29" s="12">
        <v>721.66</v>
      </c>
      <c r="D29" s="34">
        <f t="shared" si="1"/>
        <v>-178.34000000000003</v>
      </c>
    </row>
    <row r="30" spans="1:4" ht="10.5" customHeight="1">
      <c r="A30" s="6" t="s">
        <v>10</v>
      </c>
      <c r="B30" s="12">
        <v>850</v>
      </c>
      <c r="C30" s="12">
        <v>719.97</v>
      </c>
      <c r="D30" s="34">
        <f t="shared" si="1"/>
        <v>-130.02999999999997</v>
      </c>
    </row>
    <row r="31" spans="1:4" ht="10.5" customHeight="1">
      <c r="A31" s="6" t="s">
        <v>11</v>
      </c>
      <c r="B31" s="12">
        <v>250</v>
      </c>
      <c r="C31" s="12">
        <v>114.41</v>
      </c>
      <c r="D31" s="34">
        <f t="shared" si="1"/>
        <v>-135.59</v>
      </c>
    </row>
    <row r="32" spans="1:4" ht="10.5" customHeight="1">
      <c r="A32" s="6" t="s">
        <v>12</v>
      </c>
      <c r="B32" s="12">
        <v>1000</v>
      </c>
      <c r="C32" s="12">
        <v>360</v>
      </c>
      <c r="D32" s="34">
        <f t="shared" si="1"/>
        <v>-640</v>
      </c>
    </row>
    <row r="33" spans="1:4" ht="10.5" customHeight="1">
      <c r="A33" s="6" t="s">
        <v>13</v>
      </c>
      <c r="B33" s="12">
        <v>2500</v>
      </c>
      <c r="C33" s="12">
        <v>2056.02</v>
      </c>
      <c r="D33" s="34">
        <f t="shared" si="1"/>
        <v>-443.98</v>
      </c>
    </row>
    <row r="34" spans="1:4" ht="10.5" customHeight="1">
      <c r="A34" s="7" t="s">
        <v>3</v>
      </c>
      <c r="B34" s="8">
        <f>SUM(B24:B33)</f>
        <v>22140</v>
      </c>
      <c r="C34" s="12">
        <f>SUM(C24:C33)</f>
        <v>20171.27</v>
      </c>
      <c r="D34" s="34">
        <f t="shared" si="1"/>
        <v>-1968.7299999999996</v>
      </c>
    </row>
    <row r="35" spans="1:4" ht="10.5" customHeight="1">
      <c r="A35" s="21"/>
      <c r="B35" s="22"/>
      <c r="C35" s="32"/>
      <c r="D35" s="23"/>
    </row>
    <row r="36" spans="1:2" ht="10.5" customHeight="1">
      <c r="A36" s="3" t="s">
        <v>14</v>
      </c>
      <c r="B36" s="10"/>
    </row>
    <row r="37" spans="1:4" ht="10.5" customHeight="1">
      <c r="A37" s="6" t="s">
        <v>15</v>
      </c>
      <c r="B37" s="8">
        <v>1350</v>
      </c>
      <c r="C37" s="6">
        <v>1668.48</v>
      </c>
      <c r="D37" s="34">
        <f>C37-B37</f>
        <v>318.48</v>
      </c>
    </row>
    <row r="38" spans="1:4" ht="10.5" customHeight="1">
      <c r="A38" s="6" t="s">
        <v>16</v>
      </c>
      <c r="B38" s="19">
        <v>200</v>
      </c>
      <c r="C38" s="6">
        <v>141.19</v>
      </c>
      <c r="D38" s="34">
        <f>C38-B38</f>
        <v>-58.81</v>
      </c>
    </row>
    <row r="39" spans="1:4" ht="10.5" customHeight="1">
      <c r="A39" s="6" t="s">
        <v>17</v>
      </c>
      <c r="B39" s="8">
        <v>1000</v>
      </c>
      <c r="C39" s="6">
        <v>869.83</v>
      </c>
      <c r="D39" s="34">
        <f>C39-B39</f>
        <v>-130.16999999999996</v>
      </c>
    </row>
    <row r="40" spans="1:4" ht="10.5" customHeight="1">
      <c r="A40" s="6" t="s">
        <v>18</v>
      </c>
      <c r="B40" s="8">
        <v>5000</v>
      </c>
      <c r="C40" s="12">
        <v>4665</v>
      </c>
      <c r="D40" s="34">
        <f>C40-B40</f>
        <v>-335</v>
      </c>
    </row>
    <row r="41" spans="1:4" ht="10.5" customHeight="1">
      <c r="A41" s="7" t="s">
        <v>3</v>
      </c>
      <c r="B41" s="8">
        <f>SUM(B37:B40)</f>
        <v>7550</v>
      </c>
      <c r="C41" s="12">
        <f>SUM(C37:C40)</f>
        <v>7344.5</v>
      </c>
      <c r="D41" s="34">
        <f>C41-B41</f>
        <v>-205.5</v>
      </c>
    </row>
    <row r="42" spans="1:4" ht="10.5" customHeight="1">
      <c r="A42" s="21"/>
      <c r="B42" s="22"/>
      <c r="C42" s="32"/>
      <c r="D42" s="23"/>
    </row>
    <row r="43" spans="1:2" ht="10.5" customHeight="1">
      <c r="A43" s="3" t="s">
        <v>28</v>
      </c>
      <c r="B43" s="10"/>
    </row>
    <row r="44" spans="1:4" ht="10.5" customHeight="1">
      <c r="A44" s="6" t="s">
        <v>19</v>
      </c>
      <c r="B44" s="8">
        <v>2200</v>
      </c>
      <c r="C44" s="6">
        <v>2242.21</v>
      </c>
      <c r="D44" s="34">
        <f>C44-B44</f>
        <v>42.210000000000036</v>
      </c>
    </row>
    <row r="45" spans="1:4" ht="10.5" customHeight="1">
      <c r="A45" s="6" t="s">
        <v>20</v>
      </c>
      <c r="B45" s="8">
        <v>1500</v>
      </c>
      <c r="C45" s="12">
        <v>1500</v>
      </c>
      <c r="D45" s="34">
        <f>C45-B45</f>
        <v>0</v>
      </c>
    </row>
    <row r="46" spans="1:4" ht="10.5" customHeight="1">
      <c r="A46" s="6" t="s">
        <v>21</v>
      </c>
      <c r="B46" s="12">
        <v>700</v>
      </c>
      <c r="C46" s="12">
        <v>796.6</v>
      </c>
      <c r="D46" s="34">
        <f>C46-B46</f>
        <v>96.60000000000002</v>
      </c>
    </row>
    <row r="47" spans="1:4" ht="10.5" customHeight="1">
      <c r="A47" s="6" t="s">
        <v>46</v>
      </c>
      <c r="B47" s="12">
        <v>1650</v>
      </c>
      <c r="C47" s="6">
        <v>969.65</v>
      </c>
      <c r="D47" s="34">
        <f>C47-B47</f>
        <v>-680.35</v>
      </c>
    </row>
    <row r="48" spans="1:4" ht="10.5" customHeight="1">
      <c r="A48" s="7" t="s">
        <v>3</v>
      </c>
      <c r="B48" s="8">
        <f>SUM(B44:B47)</f>
        <v>6050</v>
      </c>
      <c r="C48" s="6">
        <f>SUM(C44:C47)</f>
        <v>5508.46</v>
      </c>
      <c r="D48" s="34">
        <f>C48-B48</f>
        <v>-541.54</v>
      </c>
    </row>
    <row r="49" spans="1:4" ht="10.5" customHeight="1">
      <c r="A49" s="21"/>
      <c r="B49" s="22"/>
      <c r="C49" s="32"/>
      <c r="D49" s="23"/>
    </row>
    <row r="50" spans="1:2" ht="10.5" customHeight="1">
      <c r="A50" s="3" t="s">
        <v>22</v>
      </c>
      <c r="B50" s="17"/>
    </row>
    <row r="51" spans="1:4" ht="10.5" customHeight="1">
      <c r="A51" s="6" t="s">
        <v>51</v>
      </c>
      <c r="B51" s="12">
        <v>850</v>
      </c>
      <c r="C51" s="6">
        <v>816.82</v>
      </c>
      <c r="D51" s="34">
        <f>C51-B51</f>
        <v>-33.17999999999995</v>
      </c>
    </row>
    <row r="52" spans="1:4" ht="10.5" customHeight="1">
      <c r="A52" s="6" t="s">
        <v>23</v>
      </c>
      <c r="B52" s="12">
        <v>11200</v>
      </c>
      <c r="C52" s="6">
        <v>12119.07</v>
      </c>
      <c r="D52" s="34">
        <f aca="true" t="shared" si="2" ref="D52:D63">C52-B52</f>
        <v>919.0699999999997</v>
      </c>
    </row>
    <row r="53" spans="1:4" ht="10.5" customHeight="1">
      <c r="A53" s="6" t="s">
        <v>24</v>
      </c>
      <c r="B53" s="12">
        <v>2700</v>
      </c>
      <c r="C53" s="12">
        <v>2254.8</v>
      </c>
      <c r="D53" s="34">
        <f t="shared" si="2"/>
        <v>-445.1999999999998</v>
      </c>
    </row>
    <row r="54" spans="1:4" ht="10.5" customHeight="1">
      <c r="A54" s="6" t="s">
        <v>25</v>
      </c>
      <c r="B54" s="12">
        <v>1000</v>
      </c>
      <c r="C54" s="6">
        <v>706.61</v>
      </c>
      <c r="D54" s="34">
        <f t="shared" si="2"/>
        <v>-293.39</v>
      </c>
    </row>
    <row r="55" spans="1:4" ht="10.5" customHeight="1">
      <c r="A55" s="6" t="s">
        <v>26</v>
      </c>
      <c r="B55" s="12">
        <v>1000</v>
      </c>
      <c r="C55" s="12">
        <v>1000</v>
      </c>
      <c r="D55" s="34">
        <f t="shared" si="2"/>
        <v>0</v>
      </c>
    </row>
    <row r="56" spans="1:4" ht="10.5" customHeight="1">
      <c r="A56" s="6" t="s">
        <v>27</v>
      </c>
      <c r="B56" s="12">
        <v>1300</v>
      </c>
      <c r="C56" s="6">
        <v>624.43</v>
      </c>
      <c r="D56" s="34">
        <f t="shared" si="2"/>
        <v>-675.57</v>
      </c>
    </row>
    <row r="57" spans="1:4" ht="10.5" customHeight="1">
      <c r="A57" s="6" t="s">
        <v>44</v>
      </c>
      <c r="B57" s="12">
        <v>3650</v>
      </c>
      <c r="C57" s="6">
        <v>3063.88</v>
      </c>
      <c r="D57" s="34">
        <f t="shared" si="2"/>
        <v>-586.1199999999999</v>
      </c>
    </row>
    <row r="58" spans="1:4" ht="10.5" customHeight="1">
      <c r="A58" s="6" t="s">
        <v>29</v>
      </c>
      <c r="B58" s="12">
        <v>2200</v>
      </c>
      <c r="C58" s="12">
        <v>1959.5</v>
      </c>
      <c r="D58" s="34">
        <f t="shared" si="2"/>
        <v>-240.5</v>
      </c>
    </row>
    <row r="59" spans="1:4" ht="10.5" customHeight="1">
      <c r="A59" s="6" t="s">
        <v>30</v>
      </c>
      <c r="B59" s="12">
        <v>400</v>
      </c>
      <c r="C59" s="12">
        <v>330</v>
      </c>
      <c r="D59" s="34">
        <f t="shared" si="2"/>
        <v>-70</v>
      </c>
    </row>
    <row r="60" spans="1:4" ht="10.5" customHeight="1">
      <c r="A60" s="6" t="s">
        <v>31</v>
      </c>
      <c r="B60" s="12">
        <v>1200</v>
      </c>
      <c r="C60" s="6">
        <v>1110.25</v>
      </c>
      <c r="D60" s="34">
        <f t="shared" si="2"/>
        <v>-89.75</v>
      </c>
    </row>
    <row r="61" spans="1:4" ht="10.5" customHeight="1">
      <c r="A61" s="6" t="s">
        <v>32</v>
      </c>
      <c r="B61" s="12">
        <v>670</v>
      </c>
      <c r="C61" s="12">
        <v>670</v>
      </c>
      <c r="D61" s="34">
        <f t="shared" si="2"/>
        <v>0</v>
      </c>
    </row>
    <row r="62" spans="1:4" ht="10.5" customHeight="1">
      <c r="A62" s="6" t="s">
        <v>33</v>
      </c>
      <c r="B62" s="12">
        <v>2350</v>
      </c>
      <c r="C62" s="12">
        <v>2350</v>
      </c>
      <c r="D62" s="34">
        <f t="shared" si="2"/>
        <v>0</v>
      </c>
    </row>
    <row r="63" spans="1:4" ht="10.5" customHeight="1">
      <c r="A63" s="7" t="s">
        <v>34</v>
      </c>
      <c r="B63" s="12">
        <f>SUM(B51:B62)</f>
        <v>28520</v>
      </c>
      <c r="C63" s="6">
        <f>SUM(C51:C62)</f>
        <v>27005.36</v>
      </c>
      <c r="D63" s="34">
        <f t="shared" si="2"/>
        <v>-1514.6399999999994</v>
      </c>
    </row>
    <row r="64" spans="1:3" s="23" customFormat="1" ht="10.5" customHeight="1">
      <c r="A64" s="21"/>
      <c r="B64" s="25"/>
      <c r="C64" s="32"/>
    </row>
    <row r="65" spans="1:4" ht="10.5" customHeight="1">
      <c r="A65" s="7" t="s">
        <v>35</v>
      </c>
      <c r="B65" s="16">
        <f>SUM(B63,B48,B41,B34)</f>
        <v>64260</v>
      </c>
      <c r="C65" s="12">
        <f>C34+C41+C48+C63</f>
        <v>60029.590000000004</v>
      </c>
      <c r="D65" s="34">
        <f>C65-B65</f>
        <v>-4230.409999999996</v>
      </c>
    </row>
    <row r="66" spans="1:4" ht="10.5" customHeight="1">
      <c r="A66" s="5"/>
      <c r="B66" s="24"/>
      <c r="C66" s="32"/>
      <c r="D66" s="23"/>
    </row>
    <row r="67" spans="1:4" ht="10.5" customHeight="1">
      <c r="A67" s="5"/>
      <c r="B67" s="24"/>
      <c r="C67" s="32"/>
      <c r="D67" s="23"/>
    </row>
    <row r="68" spans="1:4" ht="10.5" customHeight="1">
      <c r="A68" s="5"/>
      <c r="B68" s="24"/>
      <c r="C68" s="32"/>
      <c r="D68" s="23"/>
    </row>
    <row r="69" spans="1:4" ht="10.5" customHeight="1">
      <c r="A69" s="5"/>
      <c r="B69" s="24"/>
      <c r="C69" s="32"/>
      <c r="D69" s="23"/>
    </row>
    <row r="70" spans="1:4" ht="10.5" customHeight="1">
      <c r="A70" s="5"/>
      <c r="B70" s="24"/>
      <c r="C70" s="32"/>
      <c r="D70" s="23"/>
    </row>
    <row r="71" spans="1:4" ht="10.5" customHeight="1">
      <c r="A71" s="3" t="s">
        <v>36</v>
      </c>
      <c r="B71" s="20" t="s">
        <v>52</v>
      </c>
      <c r="C71" s="20" t="s">
        <v>60</v>
      </c>
      <c r="D71" s="20" t="s">
        <v>54</v>
      </c>
    </row>
    <row r="72" spans="1:4" ht="10.5" customHeight="1">
      <c r="A72" s="6" t="s">
        <v>69</v>
      </c>
      <c r="B72" s="8">
        <v>31650</v>
      </c>
      <c r="C72" s="6">
        <v>14632.65</v>
      </c>
      <c r="D72" s="34">
        <f>C72-B72</f>
        <v>-17017.35</v>
      </c>
    </row>
    <row r="73" spans="1:4" ht="10.5" customHeight="1">
      <c r="A73" s="6" t="s">
        <v>70</v>
      </c>
      <c r="B73" s="8">
        <v>16990</v>
      </c>
      <c r="C73" s="6">
        <v>10144.34</v>
      </c>
      <c r="D73" s="34">
        <f aca="true" t="shared" si="3" ref="D73:D80">C73-B73</f>
        <v>-6845.66</v>
      </c>
    </row>
    <row r="74" spans="1:4" ht="10.5" customHeight="1">
      <c r="A74" s="6" t="s">
        <v>71</v>
      </c>
      <c r="B74" s="8">
        <v>2010</v>
      </c>
      <c r="C74" s="12">
        <v>1320</v>
      </c>
      <c r="D74" s="34">
        <f t="shared" si="3"/>
        <v>-690</v>
      </c>
    </row>
    <row r="75" spans="1:4" ht="10.5" customHeight="1">
      <c r="A75" s="6" t="s">
        <v>37</v>
      </c>
      <c r="B75" s="8">
        <v>1500</v>
      </c>
      <c r="C75" s="12">
        <v>500</v>
      </c>
      <c r="D75" s="34">
        <f t="shared" si="3"/>
        <v>-1000</v>
      </c>
    </row>
    <row r="76" spans="1:4" ht="10.5" customHeight="1">
      <c r="A76" s="6" t="s">
        <v>38</v>
      </c>
      <c r="B76" s="8">
        <v>3000</v>
      </c>
      <c r="C76" s="6">
        <v>3000.03</v>
      </c>
      <c r="D76" s="34">
        <f t="shared" si="3"/>
        <v>0.03000000000020009</v>
      </c>
    </row>
    <row r="77" spans="1:4" ht="10.5" customHeight="1">
      <c r="A77" s="6" t="s">
        <v>39</v>
      </c>
      <c r="B77" s="9">
        <v>4000</v>
      </c>
      <c r="C77" s="6">
        <v>4155.91</v>
      </c>
      <c r="D77" s="34">
        <f t="shared" si="3"/>
        <v>155.90999999999985</v>
      </c>
    </row>
    <row r="78" spans="1:4" ht="10.5" customHeight="1">
      <c r="A78" s="6" t="s">
        <v>40</v>
      </c>
      <c r="B78" s="8">
        <v>3000</v>
      </c>
      <c r="C78" s="12">
        <v>1870</v>
      </c>
      <c r="D78" s="34">
        <f t="shared" si="3"/>
        <v>-1130</v>
      </c>
    </row>
    <row r="79" spans="1:4" ht="10.5" customHeight="1">
      <c r="A79" s="6" t="s">
        <v>41</v>
      </c>
      <c r="B79" s="8">
        <v>5000</v>
      </c>
      <c r="C79" s="12">
        <v>5000</v>
      </c>
      <c r="D79" s="34">
        <f t="shared" si="3"/>
        <v>0</v>
      </c>
    </row>
    <row r="80" spans="1:4" ht="10.5" customHeight="1">
      <c r="A80" s="7" t="s">
        <v>3</v>
      </c>
      <c r="B80" s="8">
        <f>SUM(B72:B79)</f>
        <v>67150</v>
      </c>
      <c r="C80" s="6">
        <f>SUM(C72:C79)</f>
        <v>40622.92999999999</v>
      </c>
      <c r="D80" s="34">
        <f t="shared" si="3"/>
        <v>-26527.070000000007</v>
      </c>
    </row>
    <row r="81" spans="1:3" s="23" customFormat="1" ht="10.5" customHeight="1">
      <c r="A81" s="21"/>
      <c r="B81" s="22"/>
      <c r="C81" s="32"/>
    </row>
    <row r="82" spans="1:4" ht="10.5" customHeight="1">
      <c r="A82" s="27" t="s">
        <v>42</v>
      </c>
      <c r="B82" s="8">
        <v>3500</v>
      </c>
      <c r="C82" s="6">
        <v>3610.17</v>
      </c>
      <c r="D82" s="34">
        <f>C82-B82</f>
        <v>110.17000000000007</v>
      </c>
    </row>
    <row r="83" spans="1:3" s="23" customFormat="1" ht="10.5" customHeight="1">
      <c r="A83" s="26"/>
      <c r="B83" s="22"/>
      <c r="C83" s="32"/>
    </row>
    <row r="84" spans="1:3" s="23" customFormat="1" ht="10.5" customHeight="1">
      <c r="A84" s="26" t="s">
        <v>45</v>
      </c>
      <c r="B84" s="22"/>
      <c r="C84" s="32"/>
    </row>
    <row r="85" spans="1:4" ht="10.5" customHeight="1">
      <c r="A85" s="6" t="s">
        <v>61</v>
      </c>
      <c r="B85" s="8">
        <v>1500</v>
      </c>
      <c r="C85" s="8">
        <v>824.31</v>
      </c>
      <c r="D85" s="34">
        <f aca="true" t="shared" si="4" ref="D85:D91">C85-B85</f>
        <v>-675.69</v>
      </c>
    </row>
    <row r="86" spans="1:4" ht="10.5" customHeight="1">
      <c r="A86" s="6" t="s">
        <v>76</v>
      </c>
      <c r="B86" s="8">
        <v>0</v>
      </c>
      <c r="C86" s="8">
        <v>66.88</v>
      </c>
      <c r="D86" s="34">
        <f>C86-B86</f>
        <v>66.88</v>
      </c>
    </row>
    <row r="87" spans="1:4" ht="10.5" customHeight="1">
      <c r="A87" s="6" t="s">
        <v>62</v>
      </c>
      <c r="B87" s="8">
        <v>0</v>
      </c>
      <c r="C87" s="8">
        <v>300</v>
      </c>
      <c r="D87" s="34">
        <f t="shared" si="4"/>
        <v>300</v>
      </c>
    </row>
    <row r="88" spans="1:4" ht="10.5" customHeight="1">
      <c r="A88" s="6" t="s">
        <v>65</v>
      </c>
      <c r="B88" s="8">
        <v>0</v>
      </c>
      <c r="C88" s="8">
        <v>7000</v>
      </c>
      <c r="D88" s="34">
        <f t="shared" si="4"/>
        <v>7000</v>
      </c>
    </row>
    <row r="89" spans="1:4" ht="10.5" customHeight="1">
      <c r="A89" s="6" t="s">
        <v>64</v>
      </c>
      <c r="B89" s="8">
        <v>0</v>
      </c>
      <c r="C89" s="8">
        <v>791.29</v>
      </c>
      <c r="D89" s="34">
        <f t="shared" si="4"/>
        <v>791.29</v>
      </c>
    </row>
    <row r="90" spans="1:4" ht="10.5" customHeight="1">
      <c r="A90" s="6" t="s">
        <v>77</v>
      </c>
      <c r="B90" s="8">
        <v>0</v>
      </c>
      <c r="C90" s="8">
        <v>32800</v>
      </c>
      <c r="D90" s="34">
        <f t="shared" si="4"/>
        <v>32800</v>
      </c>
    </row>
    <row r="91" spans="1:4" ht="10.5" customHeight="1">
      <c r="A91" s="7" t="s">
        <v>3</v>
      </c>
      <c r="B91" s="8">
        <f>SUM(B85:B90)</f>
        <v>1500</v>
      </c>
      <c r="C91" s="8">
        <f>SUM(C85:C90)</f>
        <v>41782.479999999996</v>
      </c>
      <c r="D91" s="34">
        <f t="shared" si="4"/>
        <v>40282.479999999996</v>
      </c>
    </row>
    <row r="92" spans="1:3" s="23" customFormat="1" ht="10.5" customHeight="1">
      <c r="A92" s="26"/>
      <c r="B92" s="22"/>
      <c r="C92" s="32"/>
    </row>
    <row r="93" spans="1:4" s="31" customFormat="1" ht="15.75" customHeight="1">
      <c r="A93" s="29" t="s">
        <v>43</v>
      </c>
      <c r="B93" s="30">
        <f>B65+B80+B82+B84</f>
        <v>134910</v>
      </c>
      <c r="C93" s="30">
        <f>C65+C80+C82+C91</f>
        <v>146045.16999999998</v>
      </c>
      <c r="D93" s="34">
        <f>C93-B93</f>
        <v>11135.169999999984</v>
      </c>
    </row>
    <row r="94" spans="1:3" s="23" customFormat="1" ht="10.5" customHeight="1">
      <c r="A94" s="21"/>
      <c r="B94" s="28"/>
      <c r="C94" s="32"/>
    </row>
    <row r="95" spans="1:4" ht="10.5" customHeight="1">
      <c r="A95" s="7" t="s">
        <v>47</v>
      </c>
      <c r="B95" s="18">
        <f>B16-B93</f>
        <v>49048.94</v>
      </c>
      <c r="C95" s="18">
        <f>C16-C93</f>
        <v>46899.32999999999</v>
      </c>
      <c r="D95" s="34">
        <f>C95-B95</f>
        <v>-2149.610000000015</v>
      </c>
    </row>
    <row r="96" ht="12.75">
      <c r="B96" s="10"/>
    </row>
    <row r="97" ht="12.75">
      <c r="B97" s="10"/>
    </row>
    <row r="98" spans="1:2" ht="12.75">
      <c r="A98" s="5"/>
      <c r="B98" s="10"/>
    </row>
    <row r="99" ht="12.75">
      <c r="B99" s="10"/>
    </row>
    <row r="100" spans="1:2" ht="12.75">
      <c r="A100" s="5" t="s">
        <v>55</v>
      </c>
      <c r="B100" s="10"/>
    </row>
    <row r="101" ht="12.75">
      <c r="A101" s="17" t="s">
        <v>73</v>
      </c>
    </row>
    <row r="102" ht="12.75">
      <c r="A102" s="17" t="s">
        <v>66</v>
      </c>
    </row>
    <row r="103" ht="12.75">
      <c r="A103" s="17" t="s">
        <v>67</v>
      </c>
    </row>
    <row r="104" ht="12.75">
      <c r="A104" s="17" t="s">
        <v>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2011-03-14T08:00:45Z</cp:lastPrinted>
  <dcterms:created xsi:type="dcterms:W3CDTF">2009-02-09T13:23:58Z</dcterms:created>
  <dcterms:modified xsi:type="dcterms:W3CDTF">2011-03-14T08:01:19Z</dcterms:modified>
  <cp:category/>
  <cp:version/>
  <cp:contentType/>
  <cp:contentStatus/>
</cp:coreProperties>
</file>