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5"/>
  </bookViews>
  <sheets>
    <sheet name="B Chlapci" sheetId="1" r:id="rId1"/>
    <sheet name="B Dievcata" sheetId="2" r:id="rId2"/>
    <sheet name="A + A mini Chlapci" sheetId="3" r:id="rId3"/>
    <sheet name="A + A mini Dievcata" sheetId="4" r:id="rId4"/>
    <sheet name="A mini chlapci" sheetId="5" r:id="rId5"/>
    <sheet name="A mini Dievcata" sheetId="6" r:id="rId6"/>
  </sheets>
  <definedNames/>
  <calcPr fullCalcOnLoad="1"/>
</workbook>
</file>

<file path=xl/sharedStrings.xml><?xml version="1.0" encoding="utf-8"?>
<sst xmlns="http://schemas.openxmlformats.org/spreadsheetml/2006/main" count="338" uniqueCount="135">
  <si>
    <t>Ročník</t>
  </si>
  <si>
    <t>1. kvalifikačná cesta</t>
  </si>
  <si>
    <t>2. kvalifikačná cesta</t>
  </si>
  <si>
    <t>3. kvalifikačná cesta</t>
  </si>
  <si>
    <t>4. kvalifikačná cesta</t>
  </si>
  <si>
    <t xml:space="preserve">Kvalifikácia </t>
  </si>
  <si>
    <t>finále</t>
  </si>
  <si>
    <t>superfinále</t>
  </si>
  <si>
    <t xml:space="preserve">body </t>
  </si>
  <si>
    <t>TOP</t>
  </si>
  <si>
    <t>body</t>
  </si>
  <si>
    <t>body spolu</t>
  </si>
  <si>
    <t>SLOVENSKÝ POHÁR V ŠPORTOVOM LEZENÍ MLÁDEŽE</t>
  </si>
  <si>
    <t xml:space="preserve">Finalova listina - kategória  B  chlapci </t>
  </si>
  <si>
    <t>usporiadateľ: MKŠK MODRA</t>
  </si>
  <si>
    <t>por.</t>
  </si>
  <si>
    <t>štar. číslo</t>
  </si>
  <si>
    <t>Meno</t>
  </si>
  <si>
    <t>Priezvisko</t>
  </si>
  <si>
    <t>roč.</t>
  </si>
  <si>
    <t>klub / sponzor</t>
  </si>
  <si>
    <t>1</t>
  </si>
  <si>
    <t>Pevel</t>
  </si>
  <si>
    <t>Krútil</t>
  </si>
  <si>
    <t>2</t>
  </si>
  <si>
    <t>Peter</t>
  </si>
  <si>
    <t>Mateíček</t>
  </si>
  <si>
    <t>3</t>
  </si>
  <si>
    <t>Adam</t>
  </si>
  <si>
    <t>Okruhlica</t>
  </si>
  <si>
    <t>4</t>
  </si>
  <si>
    <t>Emil</t>
  </si>
  <si>
    <t>Zvarík</t>
  </si>
  <si>
    <t>5</t>
  </si>
  <si>
    <t>Maximilián</t>
  </si>
  <si>
    <t>Janošov</t>
  </si>
  <si>
    <t>6</t>
  </si>
  <si>
    <t>Ivan</t>
  </si>
  <si>
    <t>Šulek</t>
  </si>
  <si>
    <t>7</t>
  </si>
  <si>
    <t>Martin</t>
  </si>
  <si>
    <t>Mansell</t>
  </si>
  <si>
    <t>8</t>
  </si>
  <si>
    <t>Kristián</t>
  </si>
  <si>
    <t>Malák</t>
  </si>
  <si>
    <t xml:space="preserve">Výsledková listina  - kategória  B  dievčatá </t>
  </si>
  <si>
    <t>Kvalifikácia body spolu</t>
  </si>
  <si>
    <t>Veronika</t>
  </si>
  <si>
    <t>Lattáková</t>
  </si>
  <si>
    <t>Mateíčková</t>
  </si>
  <si>
    <t>Cintia</t>
  </si>
  <si>
    <t>Hudecová</t>
  </si>
  <si>
    <t>Romana</t>
  </si>
  <si>
    <t>Trepáčová</t>
  </si>
  <si>
    <t>Zuzana</t>
  </si>
  <si>
    <t>Chalupková</t>
  </si>
  <si>
    <t>Ena</t>
  </si>
  <si>
    <t>Lisa</t>
  </si>
  <si>
    <t>Vanesa</t>
  </si>
  <si>
    <t>Giertlová</t>
  </si>
  <si>
    <t>Hlávková</t>
  </si>
  <si>
    <t>Výsledková listina  - kategória  A  chlapci + A mini Chlapci</t>
  </si>
  <si>
    <t>Palko</t>
  </si>
  <si>
    <t>Kratochvíl</t>
  </si>
  <si>
    <t>Kuric</t>
  </si>
  <si>
    <t>Minárik</t>
  </si>
  <si>
    <t>Tristan</t>
  </si>
  <si>
    <t>Sykora</t>
  </si>
  <si>
    <t>Jarko</t>
  </si>
  <si>
    <t>Walter</t>
  </si>
  <si>
    <t>Juraj</t>
  </si>
  <si>
    <t>Šumný</t>
  </si>
  <si>
    <t>Maťo</t>
  </si>
  <si>
    <t>Klestinec</t>
  </si>
  <si>
    <t>Adrián</t>
  </si>
  <si>
    <t>Blaho</t>
  </si>
  <si>
    <t xml:space="preserve">Vysledkova listina  - kategória  A  dievčatá + A MINI dievcata </t>
  </si>
  <si>
    <t>Vanda</t>
  </si>
  <si>
    <t>Michalková</t>
  </si>
  <si>
    <t>Lenka</t>
  </si>
  <si>
    <t>Furdíková</t>
  </si>
  <si>
    <t>Janka</t>
  </si>
  <si>
    <t>Walterová</t>
  </si>
  <si>
    <t>Alexa</t>
  </si>
  <si>
    <t>Veghová</t>
  </si>
  <si>
    <t>Katarína</t>
  </si>
  <si>
    <t>Mlynarovičová</t>
  </si>
  <si>
    <t>Lýdia</t>
  </si>
  <si>
    <t>Baranovičová</t>
  </si>
  <si>
    <t>Júlia</t>
  </si>
  <si>
    <t>Minčeffová</t>
  </si>
  <si>
    <t>Emma</t>
  </si>
  <si>
    <t>Schniererová</t>
  </si>
  <si>
    <t>Filip</t>
  </si>
  <si>
    <t>Hromada</t>
  </si>
  <si>
    <t>Matúš</t>
  </si>
  <si>
    <t>Valek</t>
  </si>
  <si>
    <t>Teodor</t>
  </si>
  <si>
    <t>Kičko</t>
  </si>
  <si>
    <t xml:space="preserve">Jakub </t>
  </si>
  <si>
    <t>Kolár</t>
  </si>
  <si>
    <t>Marko</t>
  </si>
  <si>
    <t>Sedlačko</t>
  </si>
  <si>
    <t>9</t>
  </si>
  <si>
    <t>Kubko</t>
  </si>
  <si>
    <t>Kočkovský</t>
  </si>
  <si>
    <t>10</t>
  </si>
  <si>
    <t>Ján</t>
  </si>
  <si>
    <t>Hronec</t>
  </si>
  <si>
    <t>Výsledková listina  - kategória  A Mini  dievčatá</t>
  </si>
  <si>
    <t xml:space="preserve">Meno, </t>
  </si>
  <si>
    <t>Laura</t>
  </si>
  <si>
    <t>Šebestová</t>
  </si>
  <si>
    <t>Katka</t>
  </si>
  <si>
    <t>Valeková</t>
  </si>
  <si>
    <t>Selja</t>
  </si>
  <si>
    <t>Boulet</t>
  </si>
  <si>
    <t>Tamara</t>
  </si>
  <si>
    <t>Lednárová</t>
  </si>
  <si>
    <t>Karin</t>
  </si>
  <si>
    <t>Purgiňová</t>
  </si>
  <si>
    <t>Ivana</t>
  </si>
  <si>
    <t>Solčianská</t>
  </si>
  <si>
    <t>Matilda Nikol</t>
  </si>
  <si>
    <t>Kováčová</t>
  </si>
  <si>
    <t>11</t>
  </si>
  <si>
    <t>Viktória</t>
  </si>
  <si>
    <t>Balážiová</t>
  </si>
  <si>
    <t>12</t>
  </si>
  <si>
    <t>Hromadová</t>
  </si>
  <si>
    <t>13</t>
  </si>
  <si>
    <t>Adelka</t>
  </si>
  <si>
    <t>Kolárová</t>
  </si>
  <si>
    <t>14</t>
  </si>
  <si>
    <t>Patrícia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</si>
</sst>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b/>
      <sz val="11"/>
      <color indexed="10"/>
      <name val="Arial CE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9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9"/>
      <name val="Arial CE"/>
      <family val="2"/>
    </font>
    <font>
      <sz val="11"/>
      <color indexed="10"/>
      <name val="Arial CE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16"/>
      <color indexed="10"/>
      <name val="Arial CE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10" fillId="0" borderId="31" xfId="0" applyNumberFormat="1" applyFont="1" applyFill="1" applyBorder="1" applyAlignment="1">
      <alignment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33" borderId="31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34" borderId="28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34" borderId="23" xfId="0" applyNumberFormat="1" applyFont="1" applyFill="1" applyBorder="1" applyAlignment="1">
      <alignment wrapText="1"/>
    </xf>
    <xf numFmtId="0" fontId="11" fillId="0" borderId="23" xfId="0" applyNumberFormat="1" applyFont="1" applyFill="1" applyBorder="1" applyAlignment="1">
      <alignment wrapText="1"/>
    </xf>
    <xf numFmtId="0" fontId="5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16" fillId="0" borderId="23" xfId="0" applyNumberFormat="1" applyFont="1" applyFill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49" fontId="6" fillId="0" borderId="44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6" fillId="0" borderId="33" xfId="0" applyNumberFormat="1" applyFont="1" applyFill="1" applyBorder="1" applyAlignment="1">
      <alignment wrapText="1"/>
    </xf>
    <xf numFmtId="0" fontId="11" fillId="0" borderId="33" xfId="0" applyNumberFormat="1" applyFont="1" applyFill="1" applyBorder="1" applyAlignment="1">
      <alignment wrapText="1"/>
    </xf>
    <xf numFmtId="0" fontId="11" fillId="0" borderId="45" xfId="0" applyNumberFormat="1" applyFont="1" applyFill="1" applyBorder="1" applyAlignment="1">
      <alignment wrapText="1"/>
    </xf>
    <xf numFmtId="49" fontId="6" fillId="0" borderId="46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7" xfId="0" applyNumberFormat="1" applyFont="1" applyFill="1" applyBorder="1" applyAlignment="1">
      <alignment wrapText="1"/>
    </xf>
    <xf numFmtId="0" fontId="11" fillId="0" borderId="37" xfId="0" applyNumberFormat="1" applyFont="1" applyFill="1" applyBorder="1" applyAlignment="1">
      <alignment wrapText="1"/>
    </xf>
    <xf numFmtId="0" fontId="11" fillId="0" borderId="47" xfId="0" applyNumberFormat="1" applyFont="1" applyFill="1" applyBorder="1" applyAlignment="1">
      <alignment wrapText="1"/>
    </xf>
    <xf numFmtId="0" fontId="17" fillId="0" borderId="23" xfId="0" applyNumberFormat="1" applyFont="1" applyFill="1" applyBorder="1" applyAlignment="1">
      <alignment wrapText="1"/>
    </xf>
    <xf numFmtId="0" fontId="4" fillId="0" borderId="48" xfId="0" applyFont="1" applyBorder="1" applyAlignment="1">
      <alignment horizontal="left" vertical="center" wrapText="1"/>
    </xf>
    <xf numFmtId="0" fontId="4" fillId="34" borderId="48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/>
    </xf>
    <xf numFmtId="0" fontId="17" fillId="0" borderId="33" xfId="0" applyNumberFormat="1" applyFont="1" applyFill="1" applyBorder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right" vertical="center" wrapText="1"/>
    </xf>
    <xf numFmtId="0" fontId="16" fillId="0" borderId="23" xfId="0" applyNumberFormat="1" applyFont="1" applyFill="1" applyBorder="1" applyAlignment="1">
      <alignment horizontal="left" wrapText="1"/>
    </xf>
    <xf numFmtId="0" fontId="9" fillId="0" borderId="27" xfId="0" applyNumberFormat="1" applyFont="1" applyFill="1" applyBorder="1" applyAlignment="1">
      <alignment horizontal="right" wrapText="1"/>
    </xf>
    <xf numFmtId="0" fontId="5" fillId="0" borderId="23" xfId="0" applyFont="1" applyBorder="1" applyAlignment="1">
      <alignment horizontal="left" vertical="center" wrapText="1"/>
    </xf>
    <xf numFmtId="0" fontId="4" fillId="34" borderId="29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right" vertical="center" wrapText="1"/>
    </xf>
    <xf numFmtId="0" fontId="11" fillId="0" borderId="29" xfId="0" applyNumberFormat="1" applyFont="1" applyFill="1" applyBorder="1" applyAlignment="1">
      <alignment wrapText="1"/>
    </xf>
    <xf numFmtId="0" fontId="9" fillId="0" borderId="23" xfId="0" applyNumberFormat="1" applyFont="1" applyFill="1" applyBorder="1" applyAlignment="1">
      <alignment horizontal="right" wrapText="1"/>
    </xf>
    <xf numFmtId="0" fontId="4" fillId="0" borderId="29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34" borderId="37" xfId="0" applyNumberFormat="1" applyFont="1" applyFill="1" applyBorder="1" applyAlignment="1">
      <alignment wrapText="1"/>
    </xf>
    <xf numFmtId="0" fontId="0" fillId="34" borderId="37" xfId="0" applyNumberFormat="1" applyFont="1" applyFill="1" applyBorder="1" applyAlignment="1">
      <alignment wrapText="1"/>
    </xf>
    <xf numFmtId="0" fontId="0" fillId="34" borderId="23" xfId="0" applyNumberFormat="1" applyFont="1" applyFill="1" applyBorder="1" applyAlignment="1">
      <alignment wrapText="1"/>
    </xf>
    <xf numFmtId="2" fontId="21" fillId="0" borderId="27" xfId="0" applyNumberFormat="1" applyFont="1" applyFill="1" applyBorder="1" applyAlignment="1">
      <alignment horizontal="center" vertical="center" wrapText="1"/>
    </xf>
    <xf numFmtId="2" fontId="21" fillId="33" borderId="23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Fill="1" applyBorder="1" applyAlignment="1">
      <alignment horizontal="center" vertical="center" wrapText="1"/>
    </xf>
    <xf numFmtId="2" fontId="21" fillId="33" borderId="29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3" fillId="0" borderId="23" xfId="0" applyNumberFormat="1" applyFont="1" applyFill="1" applyBorder="1" applyAlignment="1">
      <alignment wrapText="1"/>
    </xf>
    <xf numFmtId="0" fontId="24" fillId="0" borderId="23" xfId="0" applyFont="1" applyBorder="1" applyAlignment="1">
      <alignment horizontal="right" vertical="center" wrapText="1"/>
    </xf>
    <xf numFmtId="2" fontId="21" fillId="33" borderId="28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right" wrapText="1"/>
    </xf>
    <xf numFmtId="0" fontId="23" fillId="0" borderId="37" xfId="0" applyNumberFormat="1" applyFont="1" applyFill="1" applyBorder="1" applyAlignment="1">
      <alignment wrapText="1"/>
    </xf>
    <xf numFmtId="0" fontId="10" fillId="0" borderId="37" xfId="0" applyNumberFormat="1" applyFont="1" applyFill="1" applyBorder="1" applyAlignment="1">
      <alignment horizontal="right" wrapText="1"/>
    </xf>
    <xf numFmtId="2" fontId="21" fillId="0" borderId="21" xfId="0" applyNumberFormat="1" applyFont="1" applyFill="1" applyBorder="1" applyAlignment="1">
      <alignment horizontal="center" vertical="center" wrapText="1"/>
    </xf>
    <xf numFmtId="2" fontId="21" fillId="33" borderId="22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21" fillId="33" borderId="26" xfId="0" applyNumberFormat="1" applyFont="1" applyFill="1" applyBorder="1" applyAlignment="1">
      <alignment horizontal="center" vertical="center" wrapText="1"/>
    </xf>
    <xf numFmtId="2" fontId="21" fillId="33" borderId="2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34" borderId="23" xfId="0" applyNumberFormat="1" applyFont="1" applyFill="1" applyBorder="1" applyAlignment="1">
      <alignment wrapText="1"/>
    </xf>
    <xf numFmtId="0" fontId="26" fillId="0" borderId="23" xfId="0" applyNumberFormat="1" applyFont="1" applyFill="1" applyBorder="1" applyAlignment="1">
      <alignment wrapText="1"/>
    </xf>
    <xf numFmtId="0" fontId="9" fillId="0" borderId="23" xfId="0" applyNumberFormat="1" applyFont="1" applyFill="1" applyBorder="1" applyAlignment="1">
      <alignment wrapText="1"/>
    </xf>
    <xf numFmtId="0" fontId="27" fillId="0" borderId="23" xfId="0" applyFont="1" applyBorder="1" applyAlignment="1">
      <alignment horizontal="center" vertical="center"/>
    </xf>
    <xf numFmtId="0" fontId="23" fillId="0" borderId="23" xfId="0" applyNumberFormat="1" applyFont="1" applyFill="1" applyBorder="1" applyAlignment="1">
      <alignment wrapText="1"/>
    </xf>
    <xf numFmtId="0" fontId="28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37" xfId="0" applyNumberFormat="1" applyFont="1" applyFill="1" applyBorder="1" applyAlignment="1">
      <alignment wrapText="1"/>
    </xf>
    <xf numFmtId="0" fontId="4" fillId="0" borderId="37" xfId="0" applyFont="1" applyBorder="1" applyAlignment="1">
      <alignment horizontal="right" vertical="center" wrapText="1"/>
    </xf>
    <xf numFmtId="0" fontId="16" fillId="0" borderId="23" xfId="0" applyNumberFormat="1" applyFont="1" applyFill="1" applyBorder="1" applyAlignment="1">
      <alignment wrapText="1"/>
    </xf>
    <xf numFmtId="0" fontId="29" fillId="0" borderId="23" xfId="0" applyNumberFormat="1" applyFont="1" applyFill="1" applyBorder="1" applyAlignment="1">
      <alignment horizontal="right" wrapText="1"/>
    </xf>
    <xf numFmtId="0" fontId="17" fillId="0" borderId="23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4.57421875" style="0" bestFit="1" customWidth="1"/>
    <col min="3" max="3" width="11.7109375" style="0" customWidth="1"/>
    <col min="4" max="4" width="10.00390625" style="0" bestFit="1" customWidth="1"/>
    <col min="7" max="7" width="6.7109375" style="0" bestFit="1" customWidth="1"/>
  </cols>
  <sheetData>
    <row r="1" spans="1:21" ht="23.25">
      <c r="A1" s="165" t="s">
        <v>12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ht="23.25">
      <c r="A2" s="167" t="s">
        <v>13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23.25">
      <c r="A3" s="167"/>
      <c r="B3" s="167"/>
      <c r="C3" s="166"/>
      <c r="D3" s="166"/>
      <c r="E3" s="166"/>
      <c r="F3" s="166"/>
      <c r="G3" s="52"/>
      <c r="H3" s="53"/>
      <c r="I3" s="54"/>
      <c r="J3" s="54"/>
      <c r="K3" s="54"/>
      <c r="L3" s="54"/>
      <c r="M3" s="54"/>
      <c r="N3" s="54"/>
      <c r="O3" s="54"/>
      <c r="P3" s="54"/>
      <c r="Q3" s="54"/>
      <c r="R3" s="169"/>
      <c r="S3" s="170"/>
      <c r="T3" s="170"/>
      <c r="U3" s="170"/>
    </row>
    <row r="4" spans="1:21" ht="18.75" thickBot="1">
      <c r="A4" s="171" t="s">
        <v>14</v>
      </c>
      <c r="B4" s="171"/>
      <c r="C4" s="172"/>
      <c r="D4" s="172"/>
      <c r="E4" s="172"/>
      <c r="F4" s="172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173"/>
      <c r="S4" s="174"/>
      <c r="T4" s="174"/>
      <c r="U4" s="174"/>
    </row>
    <row r="5" spans="1:21" ht="26.25" thickBot="1">
      <c r="A5" s="55" t="s">
        <v>15</v>
      </c>
      <c r="B5" s="56" t="s">
        <v>16</v>
      </c>
      <c r="C5" s="3" t="s">
        <v>17</v>
      </c>
      <c r="D5" s="57" t="s">
        <v>18</v>
      </c>
      <c r="E5" s="58" t="s">
        <v>19</v>
      </c>
      <c r="F5" s="3" t="s">
        <v>20</v>
      </c>
      <c r="G5" s="3" t="s">
        <v>0</v>
      </c>
      <c r="H5" s="162" t="s">
        <v>1</v>
      </c>
      <c r="I5" s="163"/>
      <c r="J5" s="164" t="s">
        <v>2</v>
      </c>
      <c r="K5" s="163"/>
      <c r="L5" s="164" t="s">
        <v>3</v>
      </c>
      <c r="M5" s="163"/>
      <c r="N5" s="164" t="s">
        <v>4</v>
      </c>
      <c r="O5" s="163"/>
      <c r="P5" s="4" t="s">
        <v>5</v>
      </c>
      <c r="Q5" s="5" t="s">
        <v>6</v>
      </c>
      <c r="R5" s="6"/>
      <c r="S5" s="7" t="s">
        <v>7</v>
      </c>
      <c r="T5" s="5"/>
      <c r="U5" s="8" t="s">
        <v>8</v>
      </c>
    </row>
    <row r="6" spans="1:21" ht="15.75" thickBot="1">
      <c r="A6" s="59"/>
      <c r="B6" s="60"/>
      <c r="C6" s="9"/>
      <c r="D6" s="61"/>
      <c r="E6" s="62"/>
      <c r="F6" s="63"/>
      <c r="G6" s="9"/>
      <c r="H6" s="10" t="s">
        <v>9</v>
      </c>
      <c r="I6" s="11" t="s">
        <v>10</v>
      </c>
      <c r="J6" s="12" t="s">
        <v>9</v>
      </c>
      <c r="K6" s="11" t="s">
        <v>10</v>
      </c>
      <c r="L6" s="12" t="s">
        <v>9</v>
      </c>
      <c r="M6" s="11" t="s">
        <v>10</v>
      </c>
      <c r="N6" s="12" t="s">
        <v>9</v>
      </c>
      <c r="O6" s="11" t="s">
        <v>10</v>
      </c>
      <c r="P6" s="13" t="s">
        <v>11</v>
      </c>
      <c r="Q6" s="14" t="s">
        <v>9</v>
      </c>
      <c r="R6" s="11" t="s">
        <v>10</v>
      </c>
      <c r="S6" s="12" t="s">
        <v>9</v>
      </c>
      <c r="T6" s="11" t="s">
        <v>10</v>
      </c>
      <c r="U6" s="13"/>
    </row>
    <row r="7" spans="1:21" ht="21" thickBot="1">
      <c r="A7" s="64" t="s">
        <v>21</v>
      </c>
      <c r="B7" s="65">
        <v>54</v>
      </c>
      <c r="C7" s="66" t="s">
        <v>22</v>
      </c>
      <c r="D7" s="66" t="s">
        <v>23</v>
      </c>
      <c r="E7" s="67"/>
      <c r="F7" s="68"/>
      <c r="G7" s="15">
        <v>1998</v>
      </c>
      <c r="H7" s="16"/>
      <c r="I7" s="17"/>
      <c r="J7" s="18"/>
      <c r="K7" s="19">
        <v>36</v>
      </c>
      <c r="L7" s="19">
        <v>60</v>
      </c>
      <c r="M7" s="20"/>
      <c r="N7" s="19">
        <v>44</v>
      </c>
      <c r="O7" s="20"/>
      <c r="P7" s="21">
        <f aca="true" t="shared" si="0" ref="P7:P14">SUM(H7+I7+J7+K7+L7+M7+N7+O7)</f>
        <v>140</v>
      </c>
      <c r="Q7" s="16"/>
      <c r="R7" s="17">
        <v>88</v>
      </c>
      <c r="S7" s="18"/>
      <c r="T7" s="22"/>
      <c r="U7" s="23">
        <f aca="true" t="shared" si="1" ref="U7:U14">SUM(R7+T7)</f>
        <v>88</v>
      </c>
    </row>
    <row r="8" spans="1:21" ht="21" thickBot="1">
      <c r="A8" s="69" t="s">
        <v>24</v>
      </c>
      <c r="B8" s="70">
        <v>49</v>
      </c>
      <c r="C8" s="71" t="s">
        <v>25</v>
      </c>
      <c r="D8" s="71" t="s">
        <v>26</v>
      </c>
      <c r="E8" s="72"/>
      <c r="F8" s="72"/>
      <c r="G8" s="24">
        <v>1999</v>
      </c>
      <c r="H8" s="25"/>
      <c r="I8" s="19"/>
      <c r="J8" s="26"/>
      <c r="K8" s="19">
        <v>29.25</v>
      </c>
      <c r="L8" s="19"/>
      <c r="M8" s="27">
        <v>48</v>
      </c>
      <c r="N8" s="19"/>
      <c r="O8" s="27">
        <v>38</v>
      </c>
      <c r="P8" s="21">
        <f t="shared" si="0"/>
        <v>115.25</v>
      </c>
      <c r="Q8" s="25"/>
      <c r="R8" s="19">
        <v>76.25</v>
      </c>
      <c r="S8" s="26"/>
      <c r="T8" s="28"/>
      <c r="U8" s="29">
        <f t="shared" si="1"/>
        <v>76.25</v>
      </c>
    </row>
    <row r="9" spans="1:21" ht="21" thickBot="1">
      <c r="A9" s="69" t="s">
        <v>27</v>
      </c>
      <c r="B9" s="70">
        <v>13</v>
      </c>
      <c r="C9" s="73" t="s">
        <v>28</v>
      </c>
      <c r="D9" s="73" t="s">
        <v>29</v>
      </c>
      <c r="E9" s="72"/>
      <c r="F9" s="72"/>
      <c r="G9" s="24">
        <v>1999</v>
      </c>
      <c r="H9" s="25"/>
      <c r="I9" s="19"/>
      <c r="J9" s="26"/>
      <c r="K9" s="19">
        <v>32</v>
      </c>
      <c r="L9" s="19"/>
      <c r="M9" s="27">
        <v>42</v>
      </c>
      <c r="N9" s="19"/>
      <c r="O9" s="27">
        <v>30</v>
      </c>
      <c r="P9" s="21">
        <f t="shared" si="0"/>
        <v>104</v>
      </c>
      <c r="Q9" s="25"/>
      <c r="R9" s="19">
        <v>51</v>
      </c>
      <c r="S9" s="26"/>
      <c r="T9" s="28"/>
      <c r="U9" s="29">
        <f t="shared" si="1"/>
        <v>51</v>
      </c>
    </row>
    <row r="10" spans="1:21" ht="21" thickBot="1">
      <c r="A10" s="69" t="s">
        <v>30</v>
      </c>
      <c r="B10" s="74">
        <v>26</v>
      </c>
      <c r="C10" s="75" t="s">
        <v>31</v>
      </c>
      <c r="D10" s="75" t="s">
        <v>32</v>
      </c>
      <c r="E10" s="72"/>
      <c r="F10" s="72"/>
      <c r="G10" s="24">
        <v>1997</v>
      </c>
      <c r="H10" s="25"/>
      <c r="I10" s="19"/>
      <c r="J10" s="26"/>
      <c r="K10" s="19">
        <v>26</v>
      </c>
      <c r="L10" s="19"/>
      <c r="M10" s="27">
        <v>40</v>
      </c>
      <c r="N10" s="19"/>
      <c r="O10" s="27">
        <v>6</v>
      </c>
      <c r="P10" s="21">
        <f t="shared" si="0"/>
        <v>72</v>
      </c>
      <c r="Q10" s="25"/>
      <c r="R10" s="19">
        <v>51</v>
      </c>
      <c r="S10" s="26"/>
      <c r="T10" s="28"/>
      <c r="U10" s="29">
        <f t="shared" si="1"/>
        <v>51</v>
      </c>
    </row>
    <row r="11" spans="1:21" ht="21" thickBot="1">
      <c r="A11" s="69" t="s">
        <v>33</v>
      </c>
      <c r="B11" s="74">
        <v>57</v>
      </c>
      <c r="C11" s="75" t="s">
        <v>34</v>
      </c>
      <c r="D11" s="75" t="s">
        <v>35</v>
      </c>
      <c r="E11" s="72"/>
      <c r="F11" s="72"/>
      <c r="G11" s="24">
        <v>1999</v>
      </c>
      <c r="H11" s="25"/>
      <c r="I11" s="19"/>
      <c r="J11" s="26"/>
      <c r="K11" s="19">
        <v>30.25</v>
      </c>
      <c r="L11" s="19"/>
      <c r="M11" s="27">
        <v>42</v>
      </c>
      <c r="N11" s="19"/>
      <c r="O11" s="27">
        <v>28.25</v>
      </c>
      <c r="P11" s="21">
        <f t="shared" si="0"/>
        <v>100.5</v>
      </c>
      <c r="Q11" s="25"/>
      <c r="R11" s="19">
        <v>50</v>
      </c>
      <c r="S11" s="26"/>
      <c r="T11" s="28"/>
      <c r="U11" s="29">
        <f t="shared" si="1"/>
        <v>50</v>
      </c>
    </row>
    <row r="12" spans="1:21" ht="21" thickBot="1">
      <c r="A12" s="69" t="s">
        <v>36</v>
      </c>
      <c r="B12" s="74">
        <v>2</v>
      </c>
      <c r="C12" s="71" t="s">
        <v>37</v>
      </c>
      <c r="D12" s="71" t="s">
        <v>38</v>
      </c>
      <c r="E12" s="72"/>
      <c r="F12" s="72"/>
      <c r="G12" s="24">
        <v>1999</v>
      </c>
      <c r="H12" s="25"/>
      <c r="I12" s="19"/>
      <c r="J12" s="26"/>
      <c r="K12" s="19">
        <v>16.25</v>
      </c>
      <c r="L12" s="19"/>
      <c r="M12" s="27">
        <v>24</v>
      </c>
      <c r="N12" s="19"/>
      <c r="O12" s="27">
        <v>8</v>
      </c>
      <c r="P12" s="21">
        <f t="shared" si="0"/>
        <v>48.25</v>
      </c>
      <c r="Q12" s="25"/>
      <c r="R12" s="19">
        <v>36</v>
      </c>
      <c r="S12" s="26"/>
      <c r="T12" s="28"/>
      <c r="U12" s="29">
        <f t="shared" si="1"/>
        <v>36</v>
      </c>
    </row>
    <row r="13" spans="1:21" ht="21" thickBot="1">
      <c r="A13" s="69" t="s">
        <v>39</v>
      </c>
      <c r="B13" s="74">
        <v>12</v>
      </c>
      <c r="C13" s="71" t="s">
        <v>40</v>
      </c>
      <c r="D13" s="71" t="s">
        <v>41</v>
      </c>
      <c r="E13" s="76"/>
      <c r="F13" s="77"/>
      <c r="G13" s="30">
        <v>1999</v>
      </c>
      <c r="H13" s="25"/>
      <c r="I13" s="19"/>
      <c r="J13" s="26"/>
      <c r="K13" s="19">
        <v>16.25</v>
      </c>
      <c r="L13" s="19"/>
      <c r="M13" s="27">
        <v>35.25</v>
      </c>
      <c r="N13" s="19"/>
      <c r="O13" s="27">
        <v>38</v>
      </c>
      <c r="P13" s="21">
        <f t="shared" si="0"/>
        <v>89.5</v>
      </c>
      <c r="Q13" s="25"/>
      <c r="R13" s="19">
        <v>26.25</v>
      </c>
      <c r="S13" s="26"/>
      <c r="T13" s="28"/>
      <c r="U13" s="29">
        <f t="shared" si="1"/>
        <v>26.25</v>
      </c>
    </row>
    <row r="14" spans="1:21" ht="21" thickBot="1">
      <c r="A14" s="78" t="s">
        <v>42</v>
      </c>
      <c r="B14" s="79">
        <v>60</v>
      </c>
      <c r="C14" s="80" t="s">
        <v>43</v>
      </c>
      <c r="D14" s="80" t="s">
        <v>44</v>
      </c>
      <c r="E14" s="81"/>
      <c r="F14" s="82"/>
      <c r="G14" s="31">
        <v>1999</v>
      </c>
      <c r="H14" s="32"/>
      <c r="I14" s="33"/>
      <c r="J14" s="34"/>
      <c r="K14" s="33">
        <v>18</v>
      </c>
      <c r="L14" s="33"/>
      <c r="M14" s="35">
        <v>22</v>
      </c>
      <c r="N14" s="33"/>
      <c r="O14" s="35">
        <v>28</v>
      </c>
      <c r="P14" s="21">
        <f t="shared" si="0"/>
        <v>68</v>
      </c>
      <c r="Q14" s="32"/>
      <c r="R14" s="33">
        <v>26</v>
      </c>
      <c r="S14" s="34"/>
      <c r="T14" s="36"/>
      <c r="U14" s="37">
        <f t="shared" si="1"/>
        <v>26</v>
      </c>
    </row>
    <row r="15" spans="1:21" ht="21" thickBot="1">
      <c r="A15" s="83"/>
      <c r="B15" s="84"/>
      <c r="C15" s="85"/>
      <c r="D15" s="85"/>
      <c r="E15" s="86"/>
      <c r="F15" s="87"/>
      <c r="G15" s="38"/>
      <c r="H15" s="39"/>
      <c r="I15" s="40"/>
      <c r="J15" s="41"/>
      <c r="K15" s="40"/>
      <c r="L15" s="40"/>
      <c r="M15" s="42"/>
      <c r="N15" s="40"/>
      <c r="O15" s="42"/>
      <c r="P15" s="43"/>
      <c r="Q15" s="39"/>
      <c r="R15" s="40"/>
      <c r="S15" s="41"/>
      <c r="T15" s="44"/>
      <c r="U15" s="45"/>
    </row>
    <row r="16" spans="1:21" ht="21" thickBot="1">
      <c r="A16" s="69"/>
      <c r="B16" s="74"/>
      <c r="C16" s="88"/>
      <c r="D16" s="88"/>
      <c r="E16" s="67"/>
      <c r="F16" s="89"/>
      <c r="G16" s="46"/>
      <c r="H16" s="25"/>
      <c r="I16" s="19"/>
      <c r="J16" s="26"/>
      <c r="K16" s="19"/>
      <c r="L16" s="19"/>
      <c r="M16" s="27"/>
      <c r="N16" s="19"/>
      <c r="O16" s="27"/>
      <c r="P16" s="21"/>
      <c r="Q16" s="25"/>
      <c r="R16" s="19"/>
      <c r="S16" s="26"/>
      <c r="T16" s="28"/>
      <c r="U16" s="29"/>
    </row>
    <row r="17" spans="1:21" ht="21" thickBot="1">
      <c r="A17" s="69"/>
      <c r="B17" s="74"/>
      <c r="C17" s="88"/>
      <c r="D17" s="88"/>
      <c r="E17" s="67"/>
      <c r="F17" s="89"/>
      <c r="G17" s="46"/>
      <c r="H17" s="25"/>
      <c r="I17" s="19"/>
      <c r="J17" s="26"/>
      <c r="K17" s="19"/>
      <c r="L17" s="19"/>
      <c r="M17" s="27"/>
      <c r="N17" s="19"/>
      <c r="O17" s="27"/>
      <c r="P17" s="21"/>
      <c r="Q17" s="25"/>
      <c r="R17" s="19"/>
      <c r="S17" s="26"/>
      <c r="T17" s="28"/>
      <c r="U17" s="29"/>
    </row>
    <row r="18" spans="1:21" ht="21" thickBot="1">
      <c r="A18" s="69"/>
      <c r="B18" s="74"/>
      <c r="C18" s="88"/>
      <c r="D18" s="88"/>
      <c r="E18" s="67"/>
      <c r="F18" s="90"/>
      <c r="G18" s="47"/>
      <c r="H18" s="25"/>
      <c r="I18" s="19"/>
      <c r="J18" s="26"/>
      <c r="K18" s="19"/>
      <c r="L18" s="19"/>
      <c r="M18" s="27"/>
      <c r="N18" s="19"/>
      <c r="O18" s="27"/>
      <c r="P18" s="21"/>
      <c r="Q18" s="25"/>
      <c r="R18" s="19"/>
      <c r="S18" s="26"/>
      <c r="T18" s="28"/>
      <c r="U18" s="29"/>
    </row>
    <row r="19" spans="1:21" ht="21" thickBot="1">
      <c r="A19" s="69"/>
      <c r="B19" s="70"/>
      <c r="C19" s="88"/>
      <c r="D19" s="88"/>
      <c r="E19" s="67"/>
      <c r="F19" s="91"/>
      <c r="G19" s="48"/>
      <c r="H19" s="25"/>
      <c r="I19" s="19"/>
      <c r="J19" s="26"/>
      <c r="K19" s="19"/>
      <c r="L19" s="19"/>
      <c r="M19" s="27"/>
      <c r="N19" s="19"/>
      <c r="O19" s="27"/>
      <c r="P19" s="21"/>
      <c r="Q19" s="25"/>
      <c r="R19" s="19"/>
      <c r="S19" s="26"/>
      <c r="T19" s="28"/>
      <c r="U19" s="29"/>
    </row>
    <row r="20" spans="1:21" ht="21" thickBot="1">
      <c r="A20" s="69"/>
      <c r="B20" s="70"/>
      <c r="C20" s="88"/>
      <c r="D20" s="88"/>
      <c r="E20" s="67"/>
      <c r="F20" s="90"/>
      <c r="G20" s="47"/>
      <c r="H20" s="25"/>
      <c r="I20" s="19"/>
      <c r="J20" s="26"/>
      <c r="K20" s="19"/>
      <c r="L20" s="19"/>
      <c r="M20" s="27"/>
      <c r="N20" s="19"/>
      <c r="O20" s="27"/>
      <c r="P20" s="21"/>
      <c r="Q20" s="25"/>
      <c r="R20" s="19"/>
      <c r="S20" s="26"/>
      <c r="T20" s="28"/>
      <c r="U20" s="29"/>
    </row>
    <row r="21" spans="1:21" ht="21" thickBot="1">
      <c r="A21" s="78"/>
      <c r="B21" s="92"/>
      <c r="C21" s="93"/>
      <c r="D21" s="93"/>
      <c r="E21" s="94"/>
      <c r="F21" s="95"/>
      <c r="G21" s="49"/>
      <c r="H21" s="32"/>
      <c r="I21" s="33"/>
      <c r="J21" s="34"/>
      <c r="K21" s="33"/>
      <c r="L21" s="33"/>
      <c r="M21" s="35"/>
      <c r="N21" s="33"/>
      <c r="O21" s="35"/>
      <c r="P21" s="21"/>
      <c r="Q21" s="32"/>
      <c r="R21" s="33"/>
      <c r="S21" s="34"/>
      <c r="T21" s="36"/>
      <c r="U21" s="37"/>
    </row>
  </sheetData>
  <sheetProtection/>
  <mergeCells count="10">
    <mergeCell ref="H5:I5"/>
    <mergeCell ref="J5:K5"/>
    <mergeCell ref="L5:M5"/>
    <mergeCell ref="N5:O5"/>
    <mergeCell ref="A1:U1"/>
    <mergeCell ref="A2:U2"/>
    <mergeCell ref="A3:F3"/>
    <mergeCell ref="R3:U3"/>
    <mergeCell ref="A4:F4"/>
    <mergeCell ref="R4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4.57421875" style="0" bestFit="1" customWidth="1"/>
    <col min="4" max="4" width="11.8515625" style="0" customWidth="1"/>
    <col min="7" max="7" width="6.7109375" style="0" bestFit="1" customWidth="1"/>
  </cols>
  <sheetData>
    <row r="1" spans="1:21" ht="23.25">
      <c r="A1" s="165" t="s">
        <v>12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ht="23.25">
      <c r="A2" s="167" t="s">
        <v>45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23.25">
      <c r="A3" s="167"/>
      <c r="B3" s="167"/>
      <c r="C3" s="166"/>
      <c r="D3" s="166"/>
      <c r="E3" s="166"/>
      <c r="F3" s="166"/>
      <c r="G3" s="52"/>
      <c r="H3" s="53"/>
      <c r="I3" s="54"/>
      <c r="J3" s="54"/>
      <c r="K3" s="54"/>
      <c r="L3" s="54"/>
      <c r="M3" s="54"/>
      <c r="N3" s="54"/>
      <c r="O3" s="54"/>
      <c r="P3" s="54"/>
      <c r="Q3" s="54"/>
      <c r="R3" s="169"/>
      <c r="S3" s="170"/>
      <c r="T3" s="170"/>
      <c r="U3" s="170"/>
    </row>
    <row r="4" spans="1:21" ht="18.75" thickBot="1">
      <c r="A4" s="171" t="s">
        <v>14</v>
      </c>
      <c r="B4" s="171"/>
      <c r="C4" s="172"/>
      <c r="D4" s="188"/>
      <c r="E4" s="188"/>
      <c r="F4" s="188"/>
      <c r="G4" s="96"/>
      <c r="H4" s="2"/>
      <c r="I4" s="2"/>
      <c r="J4" s="2"/>
      <c r="K4" s="2"/>
      <c r="L4" s="2"/>
      <c r="M4" s="2"/>
      <c r="N4" s="2"/>
      <c r="O4" s="2"/>
      <c r="P4" s="2"/>
      <c r="Q4" s="2"/>
      <c r="R4" s="173"/>
      <c r="S4" s="174"/>
      <c r="T4" s="174"/>
      <c r="U4" s="174"/>
    </row>
    <row r="5" spans="1:21" ht="15.75" thickBot="1">
      <c r="A5" s="181" t="s">
        <v>15</v>
      </c>
      <c r="B5" s="183" t="s">
        <v>16</v>
      </c>
      <c r="C5" s="185" t="s">
        <v>17</v>
      </c>
      <c r="D5" s="97"/>
      <c r="E5" s="186" t="s">
        <v>19</v>
      </c>
      <c r="F5" s="186" t="s">
        <v>20</v>
      </c>
      <c r="G5" s="98"/>
      <c r="H5" s="162" t="s">
        <v>1</v>
      </c>
      <c r="I5" s="179"/>
      <c r="J5" s="164" t="s">
        <v>2</v>
      </c>
      <c r="K5" s="177"/>
      <c r="L5" s="164" t="s">
        <v>3</v>
      </c>
      <c r="M5" s="163"/>
      <c r="N5" s="164" t="s">
        <v>4</v>
      </c>
      <c r="O5" s="163"/>
      <c r="P5" s="178" t="s">
        <v>46</v>
      </c>
      <c r="Q5" s="177" t="s">
        <v>6</v>
      </c>
      <c r="R5" s="179"/>
      <c r="S5" s="180" t="s">
        <v>7</v>
      </c>
      <c r="T5" s="177"/>
      <c r="U5" s="175" t="s">
        <v>8</v>
      </c>
    </row>
    <row r="6" spans="1:21" ht="15.75" thickBot="1">
      <c r="A6" s="182"/>
      <c r="B6" s="184"/>
      <c r="C6" s="182"/>
      <c r="D6" s="99" t="s">
        <v>18</v>
      </c>
      <c r="E6" s="187"/>
      <c r="F6" s="187"/>
      <c r="G6" s="100" t="s">
        <v>0</v>
      </c>
      <c r="H6" s="10" t="s">
        <v>9</v>
      </c>
      <c r="I6" s="11" t="s">
        <v>10</v>
      </c>
      <c r="J6" s="12" t="s">
        <v>9</v>
      </c>
      <c r="K6" s="11" t="s">
        <v>10</v>
      </c>
      <c r="L6" s="12" t="s">
        <v>9</v>
      </c>
      <c r="M6" s="11" t="s">
        <v>10</v>
      </c>
      <c r="N6" s="12" t="s">
        <v>9</v>
      </c>
      <c r="O6" s="11" t="s">
        <v>10</v>
      </c>
      <c r="P6" s="176"/>
      <c r="Q6" s="14" t="s">
        <v>9</v>
      </c>
      <c r="R6" s="11" t="s">
        <v>10</v>
      </c>
      <c r="S6" s="12" t="s">
        <v>9</v>
      </c>
      <c r="T6" s="11" t="s">
        <v>10</v>
      </c>
      <c r="U6" s="176"/>
    </row>
    <row r="7" spans="1:21" ht="21" thickBot="1">
      <c r="A7" s="64" t="s">
        <v>21</v>
      </c>
      <c r="B7" s="101">
        <v>52</v>
      </c>
      <c r="C7" s="102" t="s">
        <v>47</v>
      </c>
      <c r="D7" s="103" t="s">
        <v>48</v>
      </c>
      <c r="E7" s="104"/>
      <c r="F7" s="105"/>
      <c r="G7" s="106">
        <v>1997</v>
      </c>
      <c r="H7" s="16"/>
      <c r="I7" s="17"/>
      <c r="J7" s="18"/>
      <c r="K7" s="22">
        <v>34</v>
      </c>
      <c r="L7" s="19"/>
      <c r="M7" s="20">
        <v>44.25</v>
      </c>
      <c r="N7" s="19"/>
      <c r="O7" s="20">
        <v>40.25</v>
      </c>
      <c r="P7" s="21">
        <f aca="true" t="shared" si="0" ref="P7:P14">SUM(I7+K7+M7+O7)</f>
        <v>118.5</v>
      </c>
      <c r="Q7" s="16"/>
      <c r="R7" s="17">
        <v>54</v>
      </c>
      <c r="S7" s="18"/>
      <c r="T7" s="22"/>
      <c r="U7" s="23">
        <f aca="true" t="shared" si="1" ref="U7:U14">SUM(R7+T7)</f>
        <v>54</v>
      </c>
    </row>
    <row r="8" spans="1:21" ht="21" thickBot="1">
      <c r="A8" s="69" t="s">
        <v>24</v>
      </c>
      <c r="B8" s="107">
        <v>50</v>
      </c>
      <c r="C8" s="108" t="s">
        <v>47</v>
      </c>
      <c r="D8" s="108" t="s">
        <v>49</v>
      </c>
      <c r="E8" s="67"/>
      <c r="F8" s="109"/>
      <c r="G8" s="110">
        <v>1997</v>
      </c>
      <c r="H8" s="25"/>
      <c r="I8" s="19"/>
      <c r="J8" s="26"/>
      <c r="K8" s="28">
        <v>32</v>
      </c>
      <c r="L8" s="19"/>
      <c r="M8" s="27">
        <v>44</v>
      </c>
      <c r="N8" s="19"/>
      <c r="O8" s="27">
        <v>40</v>
      </c>
      <c r="P8" s="21">
        <f t="shared" si="0"/>
        <v>116</v>
      </c>
      <c r="Q8" s="25"/>
      <c r="R8" s="19">
        <v>54</v>
      </c>
      <c r="S8" s="26"/>
      <c r="T8" s="28"/>
      <c r="U8" s="29">
        <f t="shared" si="1"/>
        <v>54</v>
      </c>
    </row>
    <row r="9" spans="1:21" ht="21" thickBot="1">
      <c r="A9" s="69" t="s">
        <v>27</v>
      </c>
      <c r="B9" s="107">
        <v>5</v>
      </c>
      <c r="C9" s="111" t="s">
        <v>50</v>
      </c>
      <c r="D9" s="111" t="s">
        <v>51</v>
      </c>
      <c r="E9" s="72"/>
      <c r="F9" s="72"/>
      <c r="G9" s="112">
        <v>1999</v>
      </c>
      <c r="H9" s="25"/>
      <c r="I9" s="19"/>
      <c r="J9" s="26"/>
      <c r="K9" s="28">
        <v>20</v>
      </c>
      <c r="L9" s="19"/>
      <c r="M9" s="27">
        <v>26</v>
      </c>
      <c r="N9" s="19"/>
      <c r="O9" s="27">
        <v>26</v>
      </c>
      <c r="P9" s="21">
        <f t="shared" si="0"/>
        <v>72</v>
      </c>
      <c r="Q9" s="25"/>
      <c r="R9" s="19">
        <v>44</v>
      </c>
      <c r="S9" s="26"/>
      <c r="T9" s="28"/>
      <c r="U9" s="29">
        <f t="shared" si="1"/>
        <v>44</v>
      </c>
    </row>
    <row r="10" spans="1:21" ht="21" thickBot="1">
      <c r="A10" s="69" t="s">
        <v>30</v>
      </c>
      <c r="B10" s="101">
        <v>36</v>
      </c>
      <c r="C10" s="113" t="s">
        <v>52</v>
      </c>
      <c r="D10" s="113" t="s">
        <v>53</v>
      </c>
      <c r="E10" s="67"/>
      <c r="F10" s="114"/>
      <c r="G10" s="115">
        <v>1999</v>
      </c>
      <c r="H10" s="25"/>
      <c r="I10" s="19"/>
      <c r="J10" s="26"/>
      <c r="K10" s="28">
        <v>16.25</v>
      </c>
      <c r="L10" s="19"/>
      <c r="M10" s="27">
        <v>42</v>
      </c>
      <c r="N10" s="19"/>
      <c r="O10" s="27">
        <v>40</v>
      </c>
      <c r="P10" s="21">
        <f t="shared" si="0"/>
        <v>98.25</v>
      </c>
      <c r="Q10" s="25"/>
      <c r="R10" s="19">
        <v>42.25</v>
      </c>
      <c r="S10" s="26"/>
      <c r="T10" s="28"/>
      <c r="U10" s="29">
        <f t="shared" si="1"/>
        <v>42.25</v>
      </c>
    </row>
    <row r="11" spans="1:21" ht="21" thickBot="1">
      <c r="A11" s="69" t="s">
        <v>33</v>
      </c>
      <c r="B11" s="107">
        <v>20</v>
      </c>
      <c r="C11" s="108" t="s">
        <v>54</v>
      </c>
      <c r="D11" s="108" t="s">
        <v>55</v>
      </c>
      <c r="E11" s="72"/>
      <c r="F11" s="116"/>
      <c r="G11" s="117">
        <v>1997</v>
      </c>
      <c r="H11" s="25"/>
      <c r="I11" s="19"/>
      <c r="J11" s="26"/>
      <c r="K11" s="28">
        <v>20</v>
      </c>
      <c r="L11" s="19"/>
      <c r="M11" s="27">
        <v>26</v>
      </c>
      <c r="N11" s="19"/>
      <c r="O11" s="27">
        <v>30</v>
      </c>
      <c r="P11" s="21">
        <f t="shared" si="0"/>
        <v>76</v>
      </c>
      <c r="Q11" s="25"/>
      <c r="R11" s="19">
        <v>42</v>
      </c>
      <c r="S11" s="26"/>
      <c r="T11" s="28"/>
      <c r="U11" s="29">
        <f t="shared" si="1"/>
        <v>42</v>
      </c>
    </row>
    <row r="12" spans="1:21" ht="21" thickBot="1">
      <c r="A12" s="69" t="s">
        <v>36</v>
      </c>
      <c r="B12" s="107">
        <v>18</v>
      </c>
      <c r="C12" s="108" t="s">
        <v>56</v>
      </c>
      <c r="D12" s="108" t="s">
        <v>57</v>
      </c>
      <c r="E12" s="67"/>
      <c r="F12" s="118"/>
      <c r="G12" s="119">
        <v>1999</v>
      </c>
      <c r="H12" s="25"/>
      <c r="I12" s="19"/>
      <c r="J12" s="26"/>
      <c r="K12" s="28">
        <v>16</v>
      </c>
      <c r="L12" s="19"/>
      <c r="M12" s="27">
        <v>35.25</v>
      </c>
      <c r="N12" s="19"/>
      <c r="O12" s="27">
        <v>28.25</v>
      </c>
      <c r="P12" s="21">
        <f t="shared" si="0"/>
        <v>79.5</v>
      </c>
      <c r="Q12" s="25"/>
      <c r="R12" s="19">
        <v>40</v>
      </c>
      <c r="S12" s="26"/>
      <c r="T12" s="28"/>
      <c r="U12" s="29">
        <f t="shared" si="1"/>
        <v>40</v>
      </c>
    </row>
    <row r="13" spans="1:21" ht="21" thickBot="1">
      <c r="A13" s="69" t="s">
        <v>39</v>
      </c>
      <c r="B13" s="107">
        <v>32</v>
      </c>
      <c r="C13" s="120" t="s">
        <v>58</v>
      </c>
      <c r="D13" s="120" t="s">
        <v>59</v>
      </c>
      <c r="E13" s="67"/>
      <c r="F13" s="118"/>
      <c r="G13" s="119">
        <v>1999</v>
      </c>
      <c r="H13" s="25"/>
      <c r="I13" s="19"/>
      <c r="J13" s="26"/>
      <c r="K13" s="28">
        <v>16</v>
      </c>
      <c r="L13" s="19"/>
      <c r="M13" s="27">
        <v>26</v>
      </c>
      <c r="N13" s="19"/>
      <c r="O13" s="27">
        <v>26</v>
      </c>
      <c r="P13" s="21">
        <f t="shared" si="0"/>
        <v>68</v>
      </c>
      <c r="Q13" s="25"/>
      <c r="R13" s="19">
        <v>24</v>
      </c>
      <c r="S13" s="26"/>
      <c r="T13" s="28"/>
      <c r="U13" s="29">
        <f t="shared" si="1"/>
        <v>24</v>
      </c>
    </row>
    <row r="14" spans="1:21" ht="21" thickBot="1">
      <c r="A14" s="69" t="s">
        <v>42</v>
      </c>
      <c r="B14" s="107">
        <v>21</v>
      </c>
      <c r="C14" s="108" t="s">
        <v>54</v>
      </c>
      <c r="D14" s="108" t="s">
        <v>60</v>
      </c>
      <c r="E14" s="67"/>
      <c r="F14" s="118"/>
      <c r="G14" s="119">
        <v>1997</v>
      </c>
      <c r="H14" s="25"/>
      <c r="I14" s="19"/>
      <c r="J14" s="26"/>
      <c r="K14" s="28">
        <v>18</v>
      </c>
      <c r="L14" s="19"/>
      <c r="M14" s="27">
        <v>26.25</v>
      </c>
      <c r="N14" s="19"/>
      <c r="O14" s="27">
        <v>24</v>
      </c>
      <c r="P14" s="21">
        <f t="shared" si="0"/>
        <v>68.25</v>
      </c>
      <c r="Q14" s="25"/>
      <c r="R14" s="19">
        <v>22.25</v>
      </c>
      <c r="S14" s="26"/>
      <c r="T14" s="28"/>
      <c r="U14" s="29">
        <f t="shared" si="1"/>
        <v>22.25</v>
      </c>
    </row>
    <row r="15" spans="1:21" ht="21" thickBot="1">
      <c r="A15" s="69"/>
      <c r="B15" s="74"/>
      <c r="C15" s="108"/>
      <c r="D15" s="108"/>
      <c r="E15" s="72"/>
      <c r="F15" s="116"/>
      <c r="G15" s="117"/>
      <c r="H15" s="25"/>
      <c r="I15" s="19"/>
      <c r="J15" s="26"/>
      <c r="K15" s="28"/>
      <c r="L15" s="19"/>
      <c r="M15" s="27"/>
      <c r="N15" s="19"/>
      <c r="O15" s="27"/>
      <c r="P15" s="21"/>
      <c r="Q15" s="25"/>
      <c r="R15" s="19"/>
      <c r="S15" s="26"/>
      <c r="T15" s="28"/>
      <c r="U15" s="29"/>
    </row>
    <row r="16" spans="1:21" ht="21" thickBot="1">
      <c r="A16" s="69"/>
      <c r="B16" s="101"/>
      <c r="C16" s="113"/>
      <c r="D16" s="113"/>
      <c r="E16" s="67"/>
      <c r="F16" s="121"/>
      <c r="G16" s="119"/>
      <c r="H16" s="25"/>
      <c r="I16" s="19"/>
      <c r="J16" s="26"/>
      <c r="K16" s="28"/>
      <c r="L16" s="19"/>
      <c r="M16" s="27"/>
      <c r="N16" s="19"/>
      <c r="O16" s="27"/>
      <c r="P16" s="21"/>
      <c r="Q16" s="25"/>
      <c r="R16" s="19"/>
      <c r="S16" s="26"/>
      <c r="T16" s="28"/>
      <c r="U16" s="29"/>
    </row>
    <row r="17" spans="1:21" ht="21" thickBot="1">
      <c r="A17" s="69"/>
      <c r="B17" s="74"/>
      <c r="C17" s="120"/>
      <c r="D17" s="120"/>
      <c r="E17" s="72"/>
      <c r="F17" s="116"/>
      <c r="G17" s="117"/>
      <c r="H17" s="25"/>
      <c r="I17" s="19"/>
      <c r="J17" s="26"/>
      <c r="K17" s="28"/>
      <c r="L17" s="19"/>
      <c r="M17" s="27"/>
      <c r="N17" s="19"/>
      <c r="O17" s="27"/>
      <c r="P17" s="21"/>
      <c r="Q17" s="25"/>
      <c r="R17" s="19"/>
      <c r="S17" s="26"/>
      <c r="T17" s="28"/>
      <c r="U17" s="29"/>
    </row>
    <row r="18" spans="1:21" ht="21" thickBot="1">
      <c r="A18" s="69"/>
      <c r="B18" s="74"/>
      <c r="C18" s="111"/>
      <c r="D18" s="111"/>
      <c r="E18" s="67"/>
      <c r="F18" s="118"/>
      <c r="G18" s="119"/>
      <c r="H18" s="25"/>
      <c r="I18" s="19"/>
      <c r="J18" s="26"/>
      <c r="K18" s="28"/>
      <c r="L18" s="19"/>
      <c r="M18" s="27"/>
      <c r="N18" s="19"/>
      <c r="O18" s="27"/>
      <c r="P18" s="21"/>
      <c r="Q18" s="25"/>
      <c r="R18" s="19"/>
      <c r="S18" s="26"/>
      <c r="T18" s="28"/>
      <c r="U18" s="29"/>
    </row>
    <row r="19" spans="1:21" ht="15.75" thickBot="1">
      <c r="A19" s="69"/>
      <c r="B19" s="122"/>
      <c r="C19" s="68"/>
      <c r="D19" s="68"/>
      <c r="E19" s="67"/>
      <c r="F19" s="91"/>
      <c r="G19" s="48"/>
      <c r="H19" s="25"/>
      <c r="I19" s="19"/>
      <c r="J19" s="26"/>
      <c r="K19" s="28"/>
      <c r="L19" s="19"/>
      <c r="M19" s="27"/>
      <c r="N19" s="19"/>
      <c r="O19" s="27"/>
      <c r="P19" s="21"/>
      <c r="Q19" s="25"/>
      <c r="R19" s="19"/>
      <c r="S19" s="26"/>
      <c r="T19" s="28"/>
      <c r="U19" s="29"/>
    </row>
    <row r="20" spans="1:21" ht="15.75" thickBot="1">
      <c r="A20" s="69"/>
      <c r="B20" s="122"/>
      <c r="C20" s="109"/>
      <c r="D20" s="109"/>
      <c r="E20" s="67"/>
      <c r="F20" s="90"/>
      <c r="G20" s="47"/>
      <c r="H20" s="25"/>
      <c r="I20" s="19"/>
      <c r="J20" s="26"/>
      <c r="K20" s="28"/>
      <c r="L20" s="19"/>
      <c r="M20" s="27"/>
      <c r="N20" s="19"/>
      <c r="O20" s="27"/>
      <c r="P20" s="21"/>
      <c r="Q20" s="25"/>
      <c r="R20" s="19"/>
      <c r="S20" s="26"/>
      <c r="T20" s="28"/>
      <c r="U20" s="29"/>
    </row>
    <row r="21" spans="1:21" ht="15.75" thickBot="1">
      <c r="A21" s="78"/>
      <c r="B21" s="123"/>
      <c r="C21" s="124"/>
      <c r="D21" s="124"/>
      <c r="E21" s="94"/>
      <c r="F21" s="95"/>
      <c r="G21" s="49"/>
      <c r="H21" s="32"/>
      <c r="I21" s="33"/>
      <c r="J21" s="34"/>
      <c r="K21" s="36"/>
      <c r="L21" s="33"/>
      <c r="M21" s="35"/>
      <c r="N21" s="33"/>
      <c r="O21" s="35"/>
      <c r="P21" s="21"/>
      <c r="Q21" s="32"/>
      <c r="R21" s="33"/>
      <c r="S21" s="34"/>
      <c r="T21" s="36"/>
      <c r="U21" s="37"/>
    </row>
    <row r="22" spans="1:21" ht="15">
      <c r="A22" s="125"/>
      <c r="B22" s="125"/>
      <c r="C22" s="50"/>
      <c r="D22" s="50"/>
      <c r="E22" s="125"/>
      <c r="F22" s="50"/>
      <c r="G22" s="50"/>
      <c r="H22" s="125"/>
      <c r="I22" s="125"/>
      <c r="J22" s="125"/>
      <c r="K22" s="125"/>
      <c r="L22" s="51"/>
      <c r="M22" s="51"/>
      <c r="N22" s="51"/>
      <c r="O22" s="51"/>
      <c r="P22" s="125"/>
      <c r="Q22" s="125"/>
      <c r="R22" s="125"/>
      <c r="S22" s="125"/>
      <c r="T22" s="125"/>
      <c r="U22" s="125"/>
    </row>
  </sheetData>
  <sheetProtection/>
  <mergeCells count="19">
    <mergeCell ref="H5:I5"/>
    <mergeCell ref="A1:U1"/>
    <mergeCell ref="A2:U2"/>
    <mergeCell ref="A3:F3"/>
    <mergeCell ref="R3:U3"/>
    <mergeCell ref="A4:F4"/>
    <mergeCell ref="R4:U4"/>
    <mergeCell ref="A5:A6"/>
    <mergeCell ref="B5:B6"/>
    <mergeCell ref="C5:C6"/>
    <mergeCell ref="E5:E6"/>
    <mergeCell ref="F5:F6"/>
    <mergeCell ref="U5:U6"/>
    <mergeCell ref="J5:K5"/>
    <mergeCell ref="L5:M5"/>
    <mergeCell ref="N5:O5"/>
    <mergeCell ref="P5:P6"/>
    <mergeCell ref="Q5:R5"/>
    <mergeCell ref="S5:T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S1"/>
    </sheetView>
  </sheetViews>
  <sheetFormatPr defaultColWidth="9.140625" defaultRowHeight="15"/>
  <cols>
    <col min="4" max="4" width="10.421875" style="0" customWidth="1"/>
  </cols>
  <sheetData>
    <row r="1" spans="1:19" ht="23.25">
      <c r="A1" s="165" t="s">
        <v>12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23.25">
      <c r="A2" s="167" t="s">
        <v>61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23.25">
      <c r="A3" s="167"/>
      <c r="B3" s="167"/>
      <c r="C3" s="166"/>
      <c r="D3" s="166"/>
      <c r="E3" s="166"/>
      <c r="F3" s="53"/>
      <c r="G3" s="54"/>
      <c r="H3" s="54"/>
      <c r="I3" s="54"/>
      <c r="J3" s="54"/>
      <c r="K3" s="54"/>
      <c r="L3" s="54"/>
      <c r="M3" s="54"/>
      <c r="N3" s="54"/>
      <c r="O3" s="54"/>
      <c r="P3" s="169"/>
      <c r="Q3" s="170"/>
      <c r="R3" s="170"/>
      <c r="S3" s="170"/>
    </row>
    <row r="4" spans="1:19" ht="18.75" thickBot="1">
      <c r="A4" s="171" t="s">
        <v>14</v>
      </c>
      <c r="B4" s="171"/>
      <c r="C4" s="172"/>
      <c r="D4" s="188"/>
      <c r="E4" s="188"/>
      <c r="F4" s="2"/>
      <c r="G4" s="2"/>
      <c r="H4" s="2"/>
      <c r="I4" s="2"/>
      <c r="J4" s="2"/>
      <c r="K4" s="2"/>
      <c r="L4" s="2"/>
      <c r="M4" s="2"/>
      <c r="N4" s="2"/>
      <c r="O4" s="2"/>
      <c r="P4" s="173"/>
      <c r="Q4" s="174"/>
      <c r="R4" s="174"/>
      <c r="S4" s="174"/>
    </row>
    <row r="5" spans="1:19" ht="15.75" thickBot="1">
      <c r="A5" s="181" t="s">
        <v>15</v>
      </c>
      <c r="B5" s="183" t="s">
        <v>16</v>
      </c>
      <c r="C5" s="190" t="s">
        <v>17</v>
      </c>
      <c r="D5" s="192" t="s">
        <v>18</v>
      </c>
      <c r="E5" s="194" t="s">
        <v>19</v>
      </c>
      <c r="F5" s="162" t="s">
        <v>1</v>
      </c>
      <c r="G5" s="179"/>
      <c r="H5" s="164" t="s">
        <v>2</v>
      </c>
      <c r="I5" s="177"/>
      <c r="J5" s="164" t="s">
        <v>3</v>
      </c>
      <c r="K5" s="163"/>
      <c r="L5" s="164" t="s">
        <v>4</v>
      </c>
      <c r="M5" s="163"/>
      <c r="N5" s="178" t="s">
        <v>46</v>
      </c>
      <c r="O5" s="177" t="s">
        <v>6</v>
      </c>
      <c r="P5" s="179"/>
      <c r="Q5" s="180" t="s">
        <v>7</v>
      </c>
      <c r="R5" s="177"/>
      <c r="S5" s="175" t="s">
        <v>8</v>
      </c>
    </row>
    <row r="6" spans="1:19" ht="15.75" thickBot="1">
      <c r="A6" s="182"/>
      <c r="B6" s="189"/>
      <c r="C6" s="191"/>
      <c r="D6" s="193"/>
      <c r="E6" s="195"/>
      <c r="F6" s="10" t="s">
        <v>9</v>
      </c>
      <c r="G6" s="11" t="s">
        <v>10</v>
      </c>
      <c r="H6" s="12" t="s">
        <v>9</v>
      </c>
      <c r="I6" s="11" t="s">
        <v>10</v>
      </c>
      <c r="J6" s="12" t="s">
        <v>9</v>
      </c>
      <c r="K6" s="11" t="s">
        <v>10</v>
      </c>
      <c r="L6" s="12" t="s">
        <v>9</v>
      </c>
      <c r="M6" s="11" t="s">
        <v>10</v>
      </c>
      <c r="N6" s="176"/>
      <c r="O6" s="14" t="s">
        <v>9</v>
      </c>
      <c r="P6" s="11" t="s">
        <v>10</v>
      </c>
      <c r="Q6" s="12" t="s">
        <v>9</v>
      </c>
      <c r="R6" s="11" t="s">
        <v>10</v>
      </c>
      <c r="S6" s="176"/>
    </row>
    <row r="7" spans="1:19" ht="21" thickBot="1">
      <c r="A7" s="64" t="s">
        <v>21</v>
      </c>
      <c r="B7" s="84">
        <v>11</v>
      </c>
      <c r="C7" s="126" t="s">
        <v>62</v>
      </c>
      <c r="D7" s="126" t="s">
        <v>63</v>
      </c>
      <c r="E7" s="127">
        <v>2000</v>
      </c>
      <c r="F7" s="16">
        <v>32</v>
      </c>
      <c r="G7" s="17"/>
      <c r="H7" s="18"/>
      <c r="I7" s="22"/>
      <c r="J7" s="19"/>
      <c r="K7" s="20">
        <v>50</v>
      </c>
      <c r="L7" s="19"/>
      <c r="M7" s="20">
        <v>38</v>
      </c>
      <c r="N7" s="21">
        <f>SUM(F7+G7+I7+K7+M7)</f>
        <v>120</v>
      </c>
      <c r="O7" s="16"/>
      <c r="P7" s="17">
        <v>74</v>
      </c>
      <c r="Q7" s="18"/>
      <c r="R7" s="22"/>
      <c r="S7" s="23">
        <f aca="true" t="shared" si="0" ref="S7:S14">SUM(P7+R7)</f>
        <v>74</v>
      </c>
    </row>
    <row r="8" spans="1:19" ht="21" thickBot="1">
      <c r="A8" s="69" t="s">
        <v>24</v>
      </c>
      <c r="B8" s="74">
        <v>40</v>
      </c>
      <c r="C8" s="71" t="s">
        <v>25</v>
      </c>
      <c r="D8" s="71" t="s">
        <v>64</v>
      </c>
      <c r="E8" s="128">
        <v>2001</v>
      </c>
      <c r="F8" s="25">
        <v>32</v>
      </c>
      <c r="G8" s="19"/>
      <c r="H8" s="26"/>
      <c r="I8" s="28"/>
      <c r="J8" s="19"/>
      <c r="K8" s="27">
        <v>48</v>
      </c>
      <c r="L8" s="19"/>
      <c r="M8" s="27">
        <v>40</v>
      </c>
      <c r="N8" s="21">
        <f>SUM(F8+G8+I8+K8+M8)</f>
        <v>120</v>
      </c>
      <c r="O8" s="129"/>
      <c r="P8" s="130">
        <v>72.25</v>
      </c>
      <c r="Q8" s="131"/>
      <c r="R8" s="132"/>
      <c r="S8" s="29">
        <f t="shared" si="0"/>
        <v>72.25</v>
      </c>
    </row>
    <row r="9" spans="1:19" ht="21" thickBot="1">
      <c r="A9" s="69" t="s">
        <v>27</v>
      </c>
      <c r="B9" s="74">
        <v>39</v>
      </c>
      <c r="C9" s="71" t="s">
        <v>40</v>
      </c>
      <c r="D9" s="71" t="s">
        <v>65</v>
      </c>
      <c r="E9" s="128">
        <v>2000</v>
      </c>
      <c r="F9" s="25">
        <v>32</v>
      </c>
      <c r="G9" s="19"/>
      <c r="H9" s="26"/>
      <c r="I9" s="28"/>
      <c r="J9" s="19"/>
      <c r="K9" s="27">
        <v>46</v>
      </c>
      <c r="L9" s="19"/>
      <c r="M9" s="27">
        <v>26.25</v>
      </c>
      <c r="N9" s="21">
        <f>SUM(F9+G9+I9+K9+M9)</f>
        <v>104.25</v>
      </c>
      <c r="O9" s="25"/>
      <c r="P9" s="19">
        <v>40</v>
      </c>
      <c r="Q9" s="26"/>
      <c r="R9" s="28"/>
      <c r="S9" s="29">
        <f t="shared" si="0"/>
        <v>40</v>
      </c>
    </row>
    <row r="10" spans="1:19" ht="21" thickBot="1">
      <c r="A10" s="69" t="s">
        <v>30</v>
      </c>
      <c r="B10" s="133">
        <v>29</v>
      </c>
      <c r="C10" s="134" t="s">
        <v>66</v>
      </c>
      <c r="D10" s="134" t="s">
        <v>67</v>
      </c>
      <c r="E10" s="135">
        <v>2006</v>
      </c>
      <c r="F10" s="129"/>
      <c r="G10" s="130">
        <v>20.25</v>
      </c>
      <c r="H10" s="131"/>
      <c r="I10" s="132"/>
      <c r="J10" s="130"/>
      <c r="K10" s="136">
        <v>18.25</v>
      </c>
      <c r="L10" s="130"/>
      <c r="M10" s="136">
        <v>28</v>
      </c>
      <c r="N10" s="137">
        <f>SUM(G10+I10+K10+M10)</f>
        <v>66.5</v>
      </c>
      <c r="O10" s="25"/>
      <c r="P10" s="19">
        <v>26.25</v>
      </c>
      <c r="Q10" s="26"/>
      <c r="R10" s="28"/>
      <c r="S10" s="29">
        <f t="shared" si="0"/>
        <v>26.25</v>
      </c>
    </row>
    <row r="11" spans="1:19" ht="21" thickBot="1">
      <c r="A11" s="69" t="s">
        <v>33</v>
      </c>
      <c r="B11" s="74">
        <v>61</v>
      </c>
      <c r="C11" s="71" t="s">
        <v>68</v>
      </c>
      <c r="D11" s="71" t="s">
        <v>69</v>
      </c>
      <c r="E11" s="128">
        <v>2001</v>
      </c>
      <c r="F11" s="25"/>
      <c r="G11" s="19">
        <v>22</v>
      </c>
      <c r="H11" s="26"/>
      <c r="I11" s="28"/>
      <c r="J11" s="19"/>
      <c r="K11" s="27">
        <v>27</v>
      </c>
      <c r="L11" s="19"/>
      <c r="M11" s="27">
        <v>28</v>
      </c>
      <c r="N11" s="21">
        <f>SUM(F11+G11+I11+K11+M11)</f>
        <v>77</v>
      </c>
      <c r="O11" s="25"/>
      <c r="P11" s="19">
        <v>26</v>
      </c>
      <c r="Q11" s="26"/>
      <c r="R11" s="28"/>
      <c r="S11" s="29">
        <f t="shared" si="0"/>
        <v>26</v>
      </c>
    </row>
    <row r="12" spans="1:19" ht="21" thickBot="1">
      <c r="A12" s="69" t="s">
        <v>36</v>
      </c>
      <c r="B12" s="138">
        <v>56</v>
      </c>
      <c r="C12" s="134" t="s">
        <v>70</v>
      </c>
      <c r="D12" s="134" t="s">
        <v>71</v>
      </c>
      <c r="E12" s="139">
        <v>2002</v>
      </c>
      <c r="F12" s="129"/>
      <c r="G12" s="130">
        <v>21</v>
      </c>
      <c r="H12" s="131"/>
      <c r="I12" s="132"/>
      <c r="J12" s="130"/>
      <c r="K12" s="136">
        <v>23.25</v>
      </c>
      <c r="L12" s="130"/>
      <c r="M12" s="136">
        <v>28</v>
      </c>
      <c r="N12" s="137">
        <f>SUM(G12+I12+K12+M12)</f>
        <v>72.25</v>
      </c>
      <c r="O12" s="25"/>
      <c r="P12" s="19">
        <v>26</v>
      </c>
      <c r="Q12" s="26"/>
      <c r="R12" s="28"/>
      <c r="S12" s="29">
        <f t="shared" si="0"/>
        <v>26</v>
      </c>
    </row>
    <row r="13" spans="1:19" ht="21" thickBot="1">
      <c r="A13" s="69" t="s">
        <v>39</v>
      </c>
      <c r="B13" s="133">
        <v>24</v>
      </c>
      <c r="C13" s="140" t="s">
        <v>72</v>
      </c>
      <c r="D13" s="140" t="s">
        <v>73</v>
      </c>
      <c r="E13" s="141">
        <v>2003</v>
      </c>
      <c r="F13" s="142"/>
      <c r="G13" s="143">
        <v>16.25</v>
      </c>
      <c r="H13" s="144"/>
      <c r="I13" s="145"/>
      <c r="J13" s="130"/>
      <c r="K13" s="146">
        <v>20.25</v>
      </c>
      <c r="L13" s="130"/>
      <c r="M13" s="146">
        <v>23.25</v>
      </c>
      <c r="N13" s="137">
        <f>SUM(G13+I13+K13+M13)</f>
        <v>59.75</v>
      </c>
      <c r="O13" s="142"/>
      <c r="P13" s="143">
        <v>26</v>
      </c>
      <c r="Q13" s="144"/>
      <c r="R13" s="145"/>
      <c r="S13" s="23">
        <f t="shared" si="0"/>
        <v>26</v>
      </c>
    </row>
    <row r="14" spans="1:19" ht="20.25">
      <c r="A14" s="64" t="s">
        <v>42</v>
      </c>
      <c r="B14" s="74">
        <v>23</v>
      </c>
      <c r="C14" s="71" t="s">
        <v>74</v>
      </c>
      <c r="D14" s="71" t="s">
        <v>75</v>
      </c>
      <c r="E14" s="128">
        <v>2000</v>
      </c>
      <c r="F14" s="25"/>
      <c r="G14" s="19">
        <v>21</v>
      </c>
      <c r="H14" s="26"/>
      <c r="I14" s="28"/>
      <c r="J14" s="19"/>
      <c r="K14" s="27">
        <v>22.25</v>
      </c>
      <c r="L14" s="19"/>
      <c r="M14" s="27">
        <v>26</v>
      </c>
      <c r="N14" s="21">
        <f>SUM(F14+G14+I14+K14+M14)</f>
        <v>69.25</v>
      </c>
      <c r="O14" s="25"/>
      <c r="P14" s="19">
        <v>24</v>
      </c>
      <c r="Q14" s="26"/>
      <c r="R14" s="28"/>
      <c r="S14" s="29">
        <f t="shared" si="0"/>
        <v>24</v>
      </c>
    </row>
    <row r="15" spans="1:19" ht="15">
      <c r="A15" s="6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</sheetData>
  <sheetProtection/>
  <mergeCells count="19">
    <mergeCell ref="F5:G5"/>
    <mergeCell ref="A1:S1"/>
    <mergeCell ref="A2:S2"/>
    <mergeCell ref="A3:E3"/>
    <mergeCell ref="P3:S3"/>
    <mergeCell ref="A4:E4"/>
    <mergeCell ref="P4:S4"/>
    <mergeCell ref="A5:A6"/>
    <mergeCell ref="B5:B6"/>
    <mergeCell ref="C5:C6"/>
    <mergeCell ref="D5:D6"/>
    <mergeCell ref="E5:E6"/>
    <mergeCell ref="S5:S6"/>
    <mergeCell ref="H5:I5"/>
    <mergeCell ref="J5:K5"/>
    <mergeCell ref="L5:M5"/>
    <mergeCell ref="N5:N6"/>
    <mergeCell ref="O5:P5"/>
    <mergeCell ref="Q5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2" sqref="A2:E2"/>
    </sheetView>
  </sheetViews>
  <sheetFormatPr defaultColWidth="9.140625" defaultRowHeight="15"/>
  <cols>
    <col min="4" max="4" width="15.57421875" style="0" customWidth="1"/>
    <col min="5" max="5" width="5.00390625" style="0" bestFit="1" customWidth="1"/>
  </cols>
  <sheetData>
    <row r="1" spans="1:19" ht="23.25">
      <c r="A1" s="167" t="s">
        <v>76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23.25">
      <c r="A2" s="167"/>
      <c r="B2" s="167"/>
      <c r="C2" s="166"/>
      <c r="D2" s="166"/>
      <c r="E2" s="166"/>
      <c r="F2" s="53"/>
      <c r="G2" s="54"/>
      <c r="H2" s="54"/>
      <c r="I2" s="54"/>
      <c r="J2" s="54"/>
      <c r="K2" s="54"/>
      <c r="L2" s="54"/>
      <c r="M2" s="54"/>
      <c r="N2" s="54"/>
      <c r="O2" s="54"/>
      <c r="P2" s="169"/>
      <c r="Q2" s="170"/>
      <c r="R2" s="170"/>
      <c r="S2" s="170"/>
    </row>
    <row r="3" spans="1:19" ht="18.75" thickBot="1">
      <c r="A3" s="171" t="s">
        <v>14</v>
      </c>
      <c r="B3" s="171"/>
      <c r="C3" s="171"/>
      <c r="D3" s="171"/>
      <c r="E3" s="171"/>
      <c r="F3" s="2"/>
      <c r="G3" s="2"/>
      <c r="H3" s="2"/>
      <c r="I3" s="2"/>
      <c r="J3" s="2"/>
      <c r="K3" s="2"/>
      <c r="L3" s="2"/>
      <c r="M3" s="2"/>
      <c r="N3" s="2"/>
      <c r="O3" s="2"/>
      <c r="P3" s="173"/>
      <c r="Q3" s="174"/>
      <c r="R3" s="174"/>
      <c r="S3" s="174"/>
    </row>
    <row r="4" spans="1:19" ht="15.75" thickBot="1">
      <c r="A4" s="181" t="s">
        <v>15</v>
      </c>
      <c r="B4" s="183" t="s">
        <v>16</v>
      </c>
      <c r="C4" s="190" t="s">
        <v>17</v>
      </c>
      <c r="D4" s="57" t="s">
        <v>18</v>
      </c>
      <c r="E4" s="190" t="s">
        <v>19</v>
      </c>
      <c r="F4" s="162" t="s">
        <v>1</v>
      </c>
      <c r="G4" s="179"/>
      <c r="H4" s="164" t="s">
        <v>2</v>
      </c>
      <c r="I4" s="177"/>
      <c r="J4" s="164" t="s">
        <v>3</v>
      </c>
      <c r="K4" s="163"/>
      <c r="L4" s="164" t="s">
        <v>4</v>
      </c>
      <c r="M4" s="163"/>
      <c r="N4" s="178" t="s">
        <v>46</v>
      </c>
      <c r="O4" s="177" t="s">
        <v>6</v>
      </c>
      <c r="P4" s="179"/>
      <c r="Q4" s="180" t="s">
        <v>7</v>
      </c>
      <c r="R4" s="177"/>
      <c r="S4" s="175" t="s">
        <v>8</v>
      </c>
    </row>
    <row r="5" spans="1:19" ht="15.75" thickBot="1">
      <c r="A5" s="182"/>
      <c r="B5" s="184"/>
      <c r="C5" s="196"/>
      <c r="D5" s="61"/>
      <c r="E5" s="191"/>
      <c r="F5" s="10" t="s">
        <v>9</v>
      </c>
      <c r="G5" s="11" t="s">
        <v>10</v>
      </c>
      <c r="H5" s="12" t="s">
        <v>9</v>
      </c>
      <c r="I5" s="11" t="s">
        <v>10</v>
      </c>
      <c r="J5" s="12" t="s">
        <v>9</v>
      </c>
      <c r="K5" s="11" t="s">
        <v>10</v>
      </c>
      <c r="L5" s="12" t="s">
        <v>9</v>
      </c>
      <c r="M5" s="11" t="s">
        <v>10</v>
      </c>
      <c r="N5" s="176"/>
      <c r="O5" s="14" t="s">
        <v>9</v>
      </c>
      <c r="P5" s="11" t="s">
        <v>10</v>
      </c>
      <c r="Q5" s="12" t="s">
        <v>9</v>
      </c>
      <c r="R5" s="11" t="s">
        <v>10</v>
      </c>
      <c r="S5" s="176"/>
    </row>
    <row r="6" spans="1:19" ht="21" thickBot="1">
      <c r="A6" s="64" t="s">
        <v>21</v>
      </c>
      <c r="B6" s="74">
        <v>47</v>
      </c>
      <c r="C6" s="71" t="s">
        <v>77</v>
      </c>
      <c r="D6" s="71" t="s">
        <v>78</v>
      </c>
      <c r="E6" s="148">
        <v>2002</v>
      </c>
      <c r="F6" s="25">
        <v>32</v>
      </c>
      <c r="G6" s="19"/>
      <c r="H6" s="26"/>
      <c r="I6" s="28"/>
      <c r="J6" s="19"/>
      <c r="K6" s="27">
        <v>50</v>
      </c>
      <c r="L6" s="19"/>
      <c r="M6" s="27">
        <v>40.25</v>
      </c>
      <c r="N6" s="21">
        <f>SUM(F6+G6+I6+K6+M6)</f>
        <v>122.25</v>
      </c>
      <c r="O6" s="16"/>
      <c r="P6" s="17">
        <v>68.25</v>
      </c>
      <c r="Q6" s="18"/>
      <c r="R6" s="22"/>
      <c r="S6" s="23">
        <f aca="true" t="shared" si="0" ref="S6:S13">SUM(P6+R6)</f>
        <v>68.25</v>
      </c>
    </row>
    <row r="7" spans="1:19" ht="21" thickBot="1">
      <c r="A7" s="69" t="s">
        <v>24</v>
      </c>
      <c r="B7" s="74">
        <v>42</v>
      </c>
      <c r="C7" s="71" t="s">
        <v>79</v>
      </c>
      <c r="D7" s="71" t="s">
        <v>80</v>
      </c>
      <c r="E7" s="148">
        <v>2000</v>
      </c>
      <c r="F7" s="25"/>
      <c r="G7" s="19">
        <v>30.25</v>
      </c>
      <c r="H7" s="26"/>
      <c r="I7" s="28"/>
      <c r="J7" s="19"/>
      <c r="K7" s="27">
        <v>40</v>
      </c>
      <c r="L7" s="19"/>
      <c r="M7" s="27">
        <v>38</v>
      </c>
      <c r="N7" s="21">
        <f aca="true" t="shared" si="1" ref="N7:N13">SUM(G7+I7+K7+M7)</f>
        <v>108.25</v>
      </c>
      <c r="O7" s="25"/>
      <c r="P7" s="19">
        <v>51.25</v>
      </c>
      <c r="Q7" s="26"/>
      <c r="R7" s="28"/>
      <c r="S7" s="29">
        <f t="shared" si="0"/>
        <v>51.25</v>
      </c>
    </row>
    <row r="8" spans="1:19" ht="21" thickBot="1">
      <c r="A8" s="69" t="s">
        <v>27</v>
      </c>
      <c r="B8" s="101">
        <v>62</v>
      </c>
      <c r="C8" s="149" t="s">
        <v>81</v>
      </c>
      <c r="D8" s="149" t="s">
        <v>82</v>
      </c>
      <c r="E8" s="150">
        <v>2000</v>
      </c>
      <c r="F8" s="25"/>
      <c r="G8" s="19">
        <v>30.25</v>
      </c>
      <c r="H8" s="26"/>
      <c r="I8" s="28"/>
      <c r="J8" s="19"/>
      <c r="K8" s="27">
        <v>41.25</v>
      </c>
      <c r="L8" s="19"/>
      <c r="M8" s="27">
        <v>28.25</v>
      </c>
      <c r="N8" s="21">
        <f t="shared" si="1"/>
        <v>99.75</v>
      </c>
      <c r="O8" s="25"/>
      <c r="P8" s="19">
        <v>48.25</v>
      </c>
      <c r="Q8" s="26"/>
      <c r="R8" s="28"/>
      <c r="S8" s="29">
        <f t="shared" si="0"/>
        <v>48.25</v>
      </c>
    </row>
    <row r="9" spans="1:19" ht="21" thickBot="1">
      <c r="A9" s="69" t="s">
        <v>30</v>
      </c>
      <c r="B9" s="74">
        <v>43</v>
      </c>
      <c r="C9" s="71" t="s">
        <v>83</v>
      </c>
      <c r="D9" s="71" t="s">
        <v>84</v>
      </c>
      <c r="E9" s="148">
        <v>2000</v>
      </c>
      <c r="F9" s="25"/>
      <c r="G9" s="19">
        <v>28</v>
      </c>
      <c r="H9" s="26"/>
      <c r="I9" s="28"/>
      <c r="J9" s="19"/>
      <c r="K9" s="27">
        <v>41.25</v>
      </c>
      <c r="L9" s="19"/>
      <c r="M9" s="27">
        <v>28.25</v>
      </c>
      <c r="N9" s="21">
        <f t="shared" si="1"/>
        <v>97.5</v>
      </c>
      <c r="O9" s="25"/>
      <c r="P9" s="19">
        <v>44</v>
      </c>
      <c r="Q9" s="26"/>
      <c r="R9" s="28"/>
      <c r="S9" s="29">
        <f t="shared" si="0"/>
        <v>44</v>
      </c>
    </row>
    <row r="10" spans="1:19" ht="21" thickBot="1">
      <c r="A10" s="69" t="s">
        <v>33</v>
      </c>
      <c r="B10" s="74">
        <v>1</v>
      </c>
      <c r="C10" s="71" t="s">
        <v>85</v>
      </c>
      <c r="D10" s="71" t="s">
        <v>86</v>
      </c>
      <c r="E10" s="148">
        <v>2000</v>
      </c>
      <c r="F10" s="25"/>
      <c r="G10" s="19">
        <v>18.25</v>
      </c>
      <c r="H10" s="26"/>
      <c r="I10" s="28"/>
      <c r="J10" s="19"/>
      <c r="K10" s="27">
        <v>40</v>
      </c>
      <c r="L10" s="19"/>
      <c r="M10" s="27">
        <v>38</v>
      </c>
      <c r="N10" s="21">
        <f t="shared" si="1"/>
        <v>96.25</v>
      </c>
      <c r="O10" s="25"/>
      <c r="P10" s="19">
        <v>26</v>
      </c>
      <c r="Q10" s="26"/>
      <c r="R10" s="28"/>
      <c r="S10" s="29">
        <f t="shared" si="0"/>
        <v>26</v>
      </c>
    </row>
    <row r="11" spans="1:19" ht="21" thickBot="1">
      <c r="A11" s="69" t="s">
        <v>36</v>
      </c>
      <c r="B11" s="151">
        <v>38</v>
      </c>
      <c r="C11" s="152" t="s">
        <v>87</v>
      </c>
      <c r="D11" s="152" t="s">
        <v>88</v>
      </c>
      <c r="E11" s="135">
        <v>2002</v>
      </c>
      <c r="F11" s="129"/>
      <c r="G11" s="130">
        <v>20</v>
      </c>
      <c r="H11" s="131"/>
      <c r="I11" s="132"/>
      <c r="J11" s="130"/>
      <c r="K11" s="136">
        <v>41</v>
      </c>
      <c r="L11" s="130"/>
      <c r="M11" s="136">
        <v>30</v>
      </c>
      <c r="N11" s="137">
        <f t="shared" si="1"/>
        <v>91</v>
      </c>
      <c r="O11" s="25"/>
      <c r="P11" s="19">
        <v>26</v>
      </c>
      <c r="Q11" s="26"/>
      <c r="R11" s="28"/>
      <c r="S11" s="29">
        <f t="shared" si="0"/>
        <v>26</v>
      </c>
    </row>
    <row r="12" spans="1:19" ht="21" thickBot="1">
      <c r="A12" s="69" t="s">
        <v>39</v>
      </c>
      <c r="B12" s="153">
        <v>35</v>
      </c>
      <c r="C12" s="152" t="s">
        <v>89</v>
      </c>
      <c r="D12" s="152" t="s">
        <v>90</v>
      </c>
      <c r="E12" s="139">
        <v>2002</v>
      </c>
      <c r="F12" s="129"/>
      <c r="G12" s="130">
        <v>18</v>
      </c>
      <c r="H12" s="131"/>
      <c r="I12" s="132"/>
      <c r="J12" s="130"/>
      <c r="K12" s="136">
        <v>34</v>
      </c>
      <c r="L12" s="130"/>
      <c r="M12" s="136">
        <v>24</v>
      </c>
      <c r="N12" s="137">
        <f t="shared" si="1"/>
        <v>76</v>
      </c>
      <c r="O12" s="25"/>
      <c r="P12" s="19">
        <v>26</v>
      </c>
      <c r="Q12" s="26"/>
      <c r="R12" s="28"/>
      <c r="S12" s="29">
        <f t="shared" si="0"/>
        <v>26</v>
      </c>
    </row>
    <row r="13" spans="1:19" ht="20.25">
      <c r="A13" s="69" t="s">
        <v>42</v>
      </c>
      <c r="B13" s="151">
        <v>34</v>
      </c>
      <c r="C13" s="152" t="s">
        <v>91</v>
      </c>
      <c r="D13" s="152" t="s">
        <v>92</v>
      </c>
      <c r="E13" s="135">
        <v>2002</v>
      </c>
      <c r="F13" s="129"/>
      <c r="G13" s="130">
        <v>16</v>
      </c>
      <c r="H13" s="131"/>
      <c r="I13" s="132"/>
      <c r="J13" s="130"/>
      <c r="K13" s="136">
        <v>27</v>
      </c>
      <c r="L13" s="130"/>
      <c r="M13" s="136">
        <v>26</v>
      </c>
      <c r="N13" s="137">
        <f t="shared" si="1"/>
        <v>69</v>
      </c>
      <c r="O13" s="25"/>
      <c r="P13" s="19">
        <v>24</v>
      </c>
      <c r="Q13" s="26"/>
      <c r="R13" s="28"/>
      <c r="S13" s="29">
        <f t="shared" si="0"/>
        <v>24</v>
      </c>
    </row>
  </sheetData>
  <sheetProtection/>
  <mergeCells count="17">
    <mergeCell ref="A4:A5"/>
    <mergeCell ref="B4:B5"/>
    <mergeCell ref="C4:C5"/>
    <mergeCell ref="E4:E5"/>
    <mergeCell ref="F4:G4"/>
    <mergeCell ref="A1:S1"/>
    <mergeCell ref="A2:E2"/>
    <mergeCell ref="P2:S2"/>
    <mergeCell ref="A3:E3"/>
    <mergeCell ref="P3:S3"/>
    <mergeCell ref="S4:S5"/>
    <mergeCell ref="H4:I4"/>
    <mergeCell ref="J4:K4"/>
    <mergeCell ref="L4:M4"/>
    <mergeCell ref="N4:N5"/>
    <mergeCell ref="O4:P4"/>
    <mergeCell ref="Q4:R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B16" sqref="B16"/>
    </sheetView>
  </sheetViews>
  <sheetFormatPr defaultColWidth="9.140625" defaultRowHeight="15"/>
  <cols>
    <col min="4" max="4" width="12.00390625" style="0" customWidth="1"/>
    <col min="5" max="5" width="5.00390625" style="0" bestFit="1" customWidth="1"/>
  </cols>
  <sheetData>
    <row r="1" spans="1:19" ht="18.75" thickBot="1">
      <c r="A1" s="171" t="s">
        <v>14</v>
      </c>
      <c r="B1" s="171"/>
      <c r="C1" s="172"/>
      <c r="D1" s="172"/>
      <c r="E1" s="188"/>
      <c r="F1" s="2"/>
      <c r="G1" s="2"/>
      <c r="H1" s="2"/>
      <c r="I1" s="2"/>
      <c r="J1" s="2"/>
      <c r="K1" s="2"/>
      <c r="L1" s="2"/>
      <c r="M1" s="2"/>
      <c r="N1" s="2"/>
      <c r="O1" s="154"/>
      <c r="P1" s="173"/>
      <c r="Q1" s="174"/>
      <c r="R1" s="174"/>
      <c r="S1" s="174"/>
    </row>
    <row r="2" spans="1:19" ht="15.75" thickBot="1">
      <c r="A2" s="181" t="s">
        <v>15</v>
      </c>
      <c r="B2" s="183" t="s">
        <v>16</v>
      </c>
      <c r="C2" s="190" t="s">
        <v>17</v>
      </c>
      <c r="D2" s="197" t="s">
        <v>18</v>
      </c>
      <c r="E2" s="190" t="s">
        <v>19</v>
      </c>
      <c r="F2" s="162" t="s">
        <v>1</v>
      </c>
      <c r="G2" s="179"/>
      <c r="H2" s="164" t="s">
        <v>2</v>
      </c>
      <c r="I2" s="177"/>
      <c r="J2" s="164" t="s">
        <v>3</v>
      </c>
      <c r="K2" s="163"/>
      <c r="L2" s="164" t="s">
        <v>4</v>
      </c>
      <c r="M2" s="163"/>
      <c r="N2" s="178" t="s">
        <v>46</v>
      </c>
      <c r="O2" s="177" t="s">
        <v>6</v>
      </c>
      <c r="P2" s="179"/>
      <c r="Q2" s="180" t="s">
        <v>7</v>
      </c>
      <c r="R2" s="177"/>
      <c r="S2" s="175" t="s">
        <v>8</v>
      </c>
    </row>
    <row r="3" spans="1:19" ht="15.75" thickBot="1">
      <c r="A3" s="182"/>
      <c r="B3" s="184"/>
      <c r="C3" s="191"/>
      <c r="D3" s="198"/>
      <c r="E3" s="191"/>
      <c r="F3" s="10" t="s">
        <v>9</v>
      </c>
      <c r="G3" s="11" t="s">
        <v>10</v>
      </c>
      <c r="H3" s="12" t="s">
        <v>9</v>
      </c>
      <c r="I3" s="11" t="s">
        <v>10</v>
      </c>
      <c r="J3" s="12" t="s">
        <v>9</v>
      </c>
      <c r="K3" s="11" t="s">
        <v>10</v>
      </c>
      <c r="L3" s="12" t="s">
        <v>9</v>
      </c>
      <c r="M3" s="11" t="s">
        <v>10</v>
      </c>
      <c r="N3" s="176"/>
      <c r="O3" s="14" t="s">
        <v>9</v>
      </c>
      <c r="P3" s="11" t="s">
        <v>10</v>
      </c>
      <c r="Q3" s="12" t="s">
        <v>9</v>
      </c>
      <c r="R3" s="11" t="s">
        <v>10</v>
      </c>
      <c r="S3" s="176"/>
    </row>
    <row r="4" spans="1:19" ht="21" thickBot="1">
      <c r="A4" s="64" t="s">
        <v>21</v>
      </c>
      <c r="B4" s="74">
        <v>29</v>
      </c>
      <c r="C4" s="155" t="s">
        <v>66</v>
      </c>
      <c r="D4" s="155" t="s">
        <v>67</v>
      </c>
      <c r="E4" s="156">
        <v>2006</v>
      </c>
      <c r="F4" s="16"/>
      <c r="G4" s="17">
        <v>20.25</v>
      </c>
      <c r="H4" s="18"/>
      <c r="I4" s="22"/>
      <c r="J4" s="19"/>
      <c r="K4" s="20">
        <v>18.25</v>
      </c>
      <c r="L4" s="19"/>
      <c r="M4" s="20">
        <v>28</v>
      </c>
      <c r="N4" s="21">
        <f aca="true" t="shared" si="0" ref="N4:N13">SUM(G4+I4+K4+M4)</f>
        <v>66.5</v>
      </c>
      <c r="O4" s="16"/>
      <c r="P4" s="17"/>
      <c r="Q4" s="18"/>
      <c r="R4" s="22">
        <v>26.25</v>
      </c>
      <c r="S4" s="23">
        <f aca="true" t="shared" si="1" ref="S4:S12">SUM(P4+R4)</f>
        <v>26.25</v>
      </c>
    </row>
    <row r="5" spans="1:19" ht="21" thickBot="1">
      <c r="A5" s="69" t="s">
        <v>24</v>
      </c>
      <c r="B5" s="70">
        <v>56</v>
      </c>
      <c r="C5" s="157" t="s">
        <v>70</v>
      </c>
      <c r="D5" s="157" t="s">
        <v>71</v>
      </c>
      <c r="E5" s="158">
        <v>2002</v>
      </c>
      <c r="F5" s="25"/>
      <c r="G5" s="19">
        <v>21</v>
      </c>
      <c r="H5" s="26"/>
      <c r="I5" s="28"/>
      <c r="J5" s="19"/>
      <c r="K5" s="27">
        <v>23.25</v>
      </c>
      <c r="L5" s="19"/>
      <c r="M5" s="27">
        <v>28</v>
      </c>
      <c r="N5" s="21">
        <f t="shared" si="0"/>
        <v>72.25</v>
      </c>
      <c r="O5" s="25"/>
      <c r="P5" s="19"/>
      <c r="Q5" s="26"/>
      <c r="R5" s="28">
        <v>26</v>
      </c>
      <c r="S5" s="29">
        <f t="shared" si="1"/>
        <v>26</v>
      </c>
    </row>
    <row r="6" spans="1:19" ht="21" thickBot="1">
      <c r="A6" s="69" t="s">
        <v>27</v>
      </c>
      <c r="B6" s="74">
        <v>24</v>
      </c>
      <c r="C6" s="157" t="s">
        <v>72</v>
      </c>
      <c r="D6" s="157" t="s">
        <v>73</v>
      </c>
      <c r="E6" s="158">
        <v>2003</v>
      </c>
      <c r="F6" s="25"/>
      <c r="G6" s="19">
        <v>16.25</v>
      </c>
      <c r="H6" s="26"/>
      <c r="I6" s="28"/>
      <c r="J6" s="19"/>
      <c r="K6" s="27">
        <v>20.25</v>
      </c>
      <c r="L6" s="19"/>
      <c r="M6" s="27">
        <v>23.25</v>
      </c>
      <c r="N6" s="21">
        <f t="shared" si="0"/>
        <v>59.75</v>
      </c>
      <c r="O6" s="25"/>
      <c r="P6" s="19"/>
      <c r="Q6" s="26"/>
      <c r="R6" s="28">
        <v>26</v>
      </c>
      <c r="S6" s="29">
        <f t="shared" si="1"/>
        <v>26</v>
      </c>
    </row>
    <row r="7" spans="1:19" ht="21" thickBot="1">
      <c r="A7" s="69" t="s">
        <v>30</v>
      </c>
      <c r="B7" s="159">
        <v>3</v>
      </c>
      <c r="C7" s="157" t="s">
        <v>93</v>
      </c>
      <c r="D7" s="157" t="s">
        <v>94</v>
      </c>
      <c r="E7" s="158">
        <v>2004</v>
      </c>
      <c r="F7" s="25"/>
      <c r="G7" s="19">
        <v>18</v>
      </c>
      <c r="H7" s="26"/>
      <c r="I7" s="28"/>
      <c r="J7" s="19"/>
      <c r="K7" s="27">
        <v>20</v>
      </c>
      <c r="L7" s="19"/>
      <c r="M7" s="27">
        <v>26.25</v>
      </c>
      <c r="N7" s="21">
        <f t="shared" si="0"/>
        <v>64.25</v>
      </c>
      <c r="O7" s="25"/>
      <c r="P7" s="19"/>
      <c r="Q7" s="26"/>
      <c r="R7" s="28"/>
      <c r="S7" s="29">
        <f t="shared" si="1"/>
        <v>0</v>
      </c>
    </row>
    <row r="8" spans="1:19" ht="21" thickBot="1">
      <c r="A8" s="69" t="s">
        <v>33</v>
      </c>
      <c r="B8" s="74">
        <v>46</v>
      </c>
      <c r="C8" s="157" t="s">
        <v>95</v>
      </c>
      <c r="D8" s="157" t="s">
        <v>96</v>
      </c>
      <c r="E8" s="119">
        <v>2002</v>
      </c>
      <c r="F8" s="25"/>
      <c r="G8" s="19">
        <v>20.25</v>
      </c>
      <c r="H8" s="26"/>
      <c r="I8" s="28"/>
      <c r="J8" s="19"/>
      <c r="K8" s="27">
        <v>23.25</v>
      </c>
      <c r="L8" s="19"/>
      <c r="M8" s="27">
        <v>16</v>
      </c>
      <c r="N8" s="21">
        <f t="shared" si="0"/>
        <v>59.5</v>
      </c>
      <c r="O8" s="25"/>
      <c r="P8" s="19"/>
      <c r="Q8" s="26"/>
      <c r="R8" s="28"/>
      <c r="S8" s="29">
        <f t="shared" si="1"/>
        <v>0</v>
      </c>
    </row>
    <row r="9" spans="1:19" ht="21" thickBot="1">
      <c r="A9" s="69" t="s">
        <v>36</v>
      </c>
      <c r="B9" s="74">
        <v>25</v>
      </c>
      <c r="C9" s="157" t="s">
        <v>97</v>
      </c>
      <c r="D9" s="157" t="s">
        <v>98</v>
      </c>
      <c r="E9" s="158">
        <v>2002</v>
      </c>
      <c r="F9" s="25"/>
      <c r="G9" s="19">
        <v>20</v>
      </c>
      <c r="H9" s="26"/>
      <c r="I9" s="28"/>
      <c r="J9" s="19"/>
      <c r="K9" s="27">
        <v>22.25</v>
      </c>
      <c r="L9" s="19"/>
      <c r="M9" s="27">
        <v>8.25</v>
      </c>
      <c r="N9" s="21">
        <f t="shared" si="0"/>
        <v>50.5</v>
      </c>
      <c r="O9" s="25"/>
      <c r="P9" s="19"/>
      <c r="Q9" s="26"/>
      <c r="R9" s="28"/>
      <c r="S9" s="29">
        <f t="shared" si="1"/>
        <v>0</v>
      </c>
    </row>
    <row r="10" spans="1:19" ht="21" thickBot="1">
      <c r="A10" s="69" t="s">
        <v>39</v>
      </c>
      <c r="B10" s="70">
        <v>9</v>
      </c>
      <c r="C10" s="157" t="s">
        <v>99</v>
      </c>
      <c r="D10" s="157" t="s">
        <v>100</v>
      </c>
      <c r="E10" s="119">
        <v>2005</v>
      </c>
      <c r="F10" s="25"/>
      <c r="G10" s="19">
        <v>14</v>
      </c>
      <c r="H10" s="26"/>
      <c r="I10" s="28"/>
      <c r="J10" s="19"/>
      <c r="K10" s="27">
        <v>16</v>
      </c>
      <c r="L10" s="19"/>
      <c r="M10" s="27">
        <v>18</v>
      </c>
      <c r="N10" s="21">
        <f t="shared" si="0"/>
        <v>48</v>
      </c>
      <c r="O10" s="25"/>
      <c r="P10" s="19"/>
      <c r="Q10" s="26"/>
      <c r="R10" s="28"/>
      <c r="S10" s="29">
        <f t="shared" si="1"/>
        <v>0</v>
      </c>
    </row>
    <row r="11" spans="1:19" ht="21" thickBot="1">
      <c r="A11" s="69" t="s">
        <v>42</v>
      </c>
      <c r="B11" s="70">
        <v>14</v>
      </c>
      <c r="C11" s="134" t="s">
        <v>101</v>
      </c>
      <c r="D11" s="157" t="s">
        <v>102</v>
      </c>
      <c r="E11" s="158">
        <v>2006</v>
      </c>
      <c r="F11" s="25"/>
      <c r="G11" s="19">
        <v>14</v>
      </c>
      <c r="H11" s="26"/>
      <c r="I11" s="28"/>
      <c r="J11" s="19"/>
      <c r="K11" s="27">
        <v>16.25</v>
      </c>
      <c r="L11" s="19"/>
      <c r="M11" s="27">
        <v>12</v>
      </c>
      <c r="N11" s="21">
        <f t="shared" si="0"/>
        <v>42.25</v>
      </c>
      <c r="O11" s="25"/>
      <c r="P11" s="19"/>
      <c r="Q11" s="26"/>
      <c r="R11" s="28"/>
      <c r="S11" s="29">
        <f t="shared" si="1"/>
        <v>0</v>
      </c>
    </row>
    <row r="12" spans="1:19" ht="21" thickBot="1">
      <c r="A12" s="69" t="s">
        <v>103</v>
      </c>
      <c r="B12" s="74">
        <v>55</v>
      </c>
      <c r="C12" s="157" t="s">
        <v>104</v>
      </c>
      <c r="D12" s="157" t="s">
        <v>105</v>
      </c>
      <c r="E12" s="158">
        <v>2005</v>
      </c>
      <c r="F12" s="25"/>
      <c r="G12" s="19">
        <v>14.25</v>
      </c>
      <c r="H12" s="26"/>
      <c r="I12" s="28"/>
      <c r="J12" s="19"/>
      <c r="K12" s="27">
        <v>16.25</v>
      </c>
      <c r="L12" s="19"/>
      <c r="M12" s="27">
        <v>6</v>
      </c>
      <c r="N12" s="21">
        <f t="shared" si="0"/>
        <v>36.5</v>
      </c>
      <c r="O12" s="25"/>
      <c r="P12" s="19"/>
      <c r="Q12" s="26"/>
      <c r="R12" s="28"/>
      <c r="S12" s="29">
        <f t="shared" si="1"/>
        <v>0</v>
      </c>
    </row>
    <row r="13" spans="1:19" ht="20.25">
      <c r="A13" s="69" t="s">
        <v>106</v>
      </c>
      <c r="B13" s="74">
        <v>22</v>
      </c>
      <c r="C13" s="157" t="s">
        <v>107</v>
      </c>
      <c r="D13" s="157" t="s">
        <v>108</v>
      </c>
      <c r="E13" s="158">
        <v>2002</v>
      </c>
      <c r="F13" s="25"/>
      <c r="G13" s="19">
        <v>14</v>
      </c>
      <c r="H13" s="26"/>
      <c r="I13" s="28"/>
      <c r="J13" s="19"/>
      <c r="K13" s="27">
        <v>16.25</v>
      </c>
      <c r="L13" s="19"/>
      <c r="M13" s="27">
        <v>14</v>
      </c>
      <c r="N13" s="21">
        <f t="shared" si="0"/>
        <v>44.25</v>
      </c>
      <c r="O13" s="25"/>
      <c r="P13" s="19"/>
      <c r="Q13" s="26"/>
      <c r="R13" s="28"/>
      <c r="S13" s="29"/>
    </row>
  </sheetData>
  <sheetProtection/>
  <mergeCells count="15">
    <mergeCell ref="A1:E1"/>
    <mergeCell ref="P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N3"/>
    <mergeCell ref="O2:P2"/>
    <mergeCell ref="Q2:R2"/>
    <mergeCell ref="S2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4" max="4" width="13.28125" style="0" customWidth="1"/>
  </cols>
  <sheetData>
    <row r="1" spans="1:19" ht="23.25">
      <c r="A1" s="165" t="s">
        <v>12</v>
      </c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23.25">
      <c r="A2" s="167" t="s">
        <v>109</v>
      </c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18.75" thickBot="1">
      <c r="A4" s="171" t="s">
        <v>14</v>
      </c>
      <c r="B4" s="171"/>
      <c r="C4" s="172"/>
      <c r="D4" s="172"/>
      <c r="E4" s="172"/>
      <c r="F4" s="2"/>
      <c r="G4" s="2"/>
      <c r="H4" s="2"/>
      <c r="I4" s="2"/>
      <c r="J4" s="2"/>
      <c r="K4" s="2"/>
      <c r="L4" s="2"/>
      <c r="M4" s="2"/>
      <c r="N4" s="2"/>
      <c r="O4" s="2"/>
      <c r="P4" s="173"/>
      <c r="Q4" s="174"/>
      <c r="R4" s="174"/>
      <c r="S4" s="174"/>
    </row>
    <row r="5" spans="1:19" ht="15.75" thickBot="1">
      <c r="A5" s="181" t="s">
        <v>15</v>
      </c>
      <c r="B5" s="183" t="s">
        <v>16</v>
      </c>
      <c r="C5" s="190" t="s">
        <v>110</v>
      </c>
      <c r="D5" s="197" t="s">
        <v>18</v>
      </c>
      <c r="E5" s="190" t="s">
        <v>19</v>
      </c>
      <c r="F5" s="162" t="s">
        <v>1</v>
      </c>
      <c r="G5" s="179"/>
      <c r="H5" s="164" t="s">
        <v>2</v>
      </c>
      <c r="I5" s="177"/>
      <c r="J5" s="164" t="s">
        <v>3</v>
      </c>
      <c r="K5" s="163"/>
      <c r="L5" s="164" t="s">
        <v>4</v>
      </c>
      <c r="M5" s="163"/>
      <c r="N5" s="178" t="s">
        <v>46</v>
      </c>
      <c r="O5" s="177" t="s">
        <v>6</v>
      </c>
      <c r="P5" s="179"/>
      <c r="Q5" s="180" t="s">
        <v>7</v>
      </c>
      <c r="R5" s="177"/>
      <c r="S5" s="175" t="s">
        <v>8</v>
      </c>
    </row>
    <row r="6" spans="1:19" ht="15.75" thickBot="1">
      <c r="A6" s="182"/>
      <c r="B6" s="189"/>
      <c r="C6" s="191"/>
      <c r="D6" s="198"/>
      <c r="E6" s="191"/>
      <c r="F6" s="10" t="s">
        <v>9</v>
      </c>
      <c r="G6" s="11" t="s">
        <v>10</v>
      </c>
      <c r="H6" s="12" t="s">
        <v>9</v>
      </c>
      <c r="I6" s="11" t="s">
        <v>10</v>
      </c>
      <c r="J6" s="12" t="s">
        <v>9</v>
      </c>
      <c r="K6" s="11" t="s">
        <v>10</v>
      </c>
      <c r="L6" s="12" t="s">
        <v>9</v>
      </c>
      <c r="M6" s="11" t="s">
        <v>10</v>
      </c>
      <c r="N6" s="176"/>
      <c r="O6" s="14" t="s">
        <v>9</v>
      </c>
      <c r="P6" s="11" t="s">
        <v>10</v>
      </c>
      <c r="Q6" s="12" t="s">
        <v>9</v>
      </c>
      <c r="R6" s="11" t="s">
        <v>10</v>
      </c>
      <c r="S6" s="176"/>
    </row>
    <row r="7" spans="1:19" ht="27" thickBot="1">
      <c r="A7" s="64" t="s">
        <v>21</v>
      </c>
      <c r="B7" s="160">
        <v>38</v>
      </c>
      <c r="C7" s="66" t="s">
        <v>87</v>
      </c>
      <c r="D7" s="66" t="s">
        <v>88</v>
      </c>
      <c r="E7" s="156">
        <v>2002</v>
      </c>
      <c r="F7" s="16"/>
      <c r="G7" s="17">
        <v>20</v>
      </c>
      <c r="H7" s="18"/>
      <c r="I7" s="22"/>
      <c r="J7" s="19"/>
      <c r="K7" s="20">
        <v>41</v>
      </c>
      <c r="L7" s="19"/>
      <c r="M7" s="20">
        <v>30</v>
      </c>
      <c r="N7" s="21">
        <f aca="true" t="shared" si="0" ref="N7:N20">SUM(G7+I7+K7+M7)</f>
        <v>91</v>
      </c>
      <c r="O7" s="16"/>
      <c r="P7" s="17"/>
      <c r="Q7" s="18"/>
      <c r="R7" s="22"/>
      <c r="S7" s="23">
        <f aca="true" t="shared" si="1" ref="S7:S20">SUM(P7+R7)</f>
        <v>0</v>
      </c>
    </row>
    <row r="8" spans="1:19" ht="21" thickBot="1">
      <c r="A8" s="69" t="s">
        <v>24</v>
      </c>
      <c r="B8" s="101">
        <v>35</v>
      </c>
      <c r="C8" s="75" t="s">
        <v>89</v>
      </c>
      <c r="D8" s="75" t="s">
        <v>90</v>
      </c>
      <c r="E8" s="117">
        <v>2002</v>
      </c>
      <c r="F8" s="25"/>
      <c r="G8" s="19">
        <v>18</v>
      </c>
      <c r="H8" s="26"/>
      <c r="I8" s="28"/>
      <c r="J8" s="19"/>
      <c r="K8" s="27">
        <v>34</v>
      </c>
      <c r="L8" s="19"/>
      <c r="M8" s="27">
        <v>24</v>
      </c>
      <c r="N8" s="21">
        <f t="shared" si="0"/>
        <v>76</v>
      </c>
      <c r="O8" s="25"/>
      <c r="P8" s="19"/>
      <c r="Q8" s="26"/>
      <c r="R8" s="28"/>
      <c r="S8" s="29">
        <f t="shared" si="1"/>
        <v>0</v>
      </c>
    </row>
    <row r="9" spans="1:19" ht="21" thickBot="1">
      <c r="A9" s="69" t="s">
        <v>27</v>
      </c>
      <c r="B9" s="107">
        <v>37</v>
      </c>
      <c r="C9" s="75" t="s">
        <v>111</v>
      </c>
      <c r="D9" s="75" t="s">
        <v>112</v>
      </c>
      <c r="E9" s="119">
        <v>2003</v>
      </c>
      <c r="F9" s="25"/>
      <c r="G9" s="19">
        <v>21</v>
      </c>
      <c r="H9" s="26"/>
      <c r="I9" s="28"/>
      <c r="J9" s="19"/>
      <c r="K9" s="27">
        <v>22</v>
      </c>
      <c r="L9" s="19"/>
      <c r="M9" s="27">
        <v>30</v>
      </c>
      <c r="N9" s="21">
        <f t="shared" si="0"/>
        <v>73</v>
      </c>
      <c r="O9" s="25"/>
      <c r="P9" s="19"/>
      <c r="Q9" s="26"/>
      <c r="R9" s="28"/>
      <c r="S9" s="29">
        <f t="shared" si="1"/>
        <v>0</v>
      </c>
    </row>
    <row r="10" spans="1:19" ht="21" thickBot="1">
      <c r="A10" s="69" t="s">
        <v>30</v>
      </c>
      <c r="B10" s="107">
        <v>34</v>
      </c>
      <c r="C10" s="75" t="s">
        <v>91</v>
      </c>
      <c r="D10" s="75" t="s">
        <v>92</v>
      </c>
      <c r="E10" s="119">
        <v>2002</v>
      </c>
      <c r="F10" s="25"/>
      <c r="G10" s="19">
        <v>16</v>
      </c>
      <c r="H10" s="26"/>
      <c r="I10" s="28"/>
      <c r="J10" s="19"/>
      <c r="K10" s="27">
        <v>27</v>
      </c>
      <c r="L10" s="19"/>
      <c r="M10" s="27">
        <v>26</v>
      </c>
      <c r="N10" s="21">
        <f t="shared" si="0"/>
        <v>69</v>
      </c>
      <c r="O10" s="25"/>
      <c r="P10" s="19"/>
      <c r="Q10" s="26"/>
      <c r="R10" s="28"/>
      <c r="S10" s="29">
        <f t="shared" si="1"/>
        <v>0</v>
      </c>
    </row>
    <row r="11" spans="1:19" ht="21" thickBot="1">
      <c r="A11" s="69" t="s">
        <v>33</v>
      </c>
      <c r="B11" s="101">
        <v>45</v>
      </c>
      <c r="C11" s="113" t="s">
        <v>113</v>
      </c>
      <c r="D11" s="113" t="s">
        <v>114</v>
      </c>
      <c r="E11" s="119">
        <v>2004</v>
      </c>
      <c r="F11" s="25"/>
      <c r="G11" s="19">
        <v>20</v>
      </c>
      <c r="H11" s="26"/>
      <c r="I11" s="28"/>
      <c r="J11" s="19"/>
      <c r="K11" s="27">
        <v>20</v>
      </c>
      <c r="L11" s="19"/>
      <c r="M11" s="27">
        <v>26.25</v>
      </c>
      <c r="N11" s="21">
        <f t="shared" si="0"/>
        <v>66.25</v>
      </c>
      <c r="O11" s="25"/>
      <c r="P11" s="19"/>
      <c r="Q11" s="26"/>
      <c r="R11" s="28"/>
      <c r="S11" s="29">
        <f>SUM(P11+R11)</f>
        <v>0</v>
      </c>
    </row>
    <row r="12" spans="1:19" ht="21" thickBot="1">
      <c r="A12" s="69" t="s">
        <v>36</v>
      </c>
      <c r="B12" s="107">
        <v>48</v>
      </c>
      <c r="C12" s="75" t="s">
        <v>115</v>
      </c>
      <c r="D12" s="75" t="s">
        <v>116</v>
      </c>
      <c r="E12" s="119">
        <v>2004</v>
      </c>
      <c r="F12" s="25"/>
      <c r="G12" s="19">
        <v>20</v>
      </c>
      <c r="H12" s="26"/>
      <c r="I12" s="28"/>
      <c r="J12" s="19"/>
      <c r="K12" s="27">
        <v>22.25</v>
      </c>
      <c r="L12" s="19"/>
      <c r="M12" s="27">
        <v>12</v>
      </c>
      <c r="N12" s="21">
        <f t="shared" si="0"/>
        <v>54.25</v>
      </c>
      <c r="O12" s="25"/>
      <c r="P12" s="19"/>
      <c r="Q12" s="26"/>
      <c r="R12" s="28"/>
      <c r="S12" s="29">
        <f t="shared" si="1"/>
        <v>0</v>
      </c>
    </row>
    <row r="13" spans="1:19" ht="21" thickBot="1">
      <c r="A13" s="69" t="s">
        <v>39</v>
      </c>
      <c r="B13" s="101">
        <v>44</v>
      </c>
      <c r="C13" s="75" t="s">
        <v>117</v>
      </c>
      <c r="D13" s="75" t="s">
        <v>118</v>
      </c>
      <c r="E13" s="119">
        <v>2004</v>
      </c>
      <c r="F13" s="25"/>
      <c r="G13" s="19">
        <v>20.25</v>
      </c>
      <c r="H13" s="26"/>
      <c r="I13" s="28"/>
      <c r="J13" s="19"/>
      <c r="K13" s="27">
        <v>20.25</v>
      </c>
      <c r="L13" s="19"/>
      <c r="M13" s="27">
        <v>12</v>
      </c>
      <c r="N13" s="21">
        <f t="shared" si="0"/>
        <v>52.5</v>
      </c>
      <c r="O13" s="25"/>
      <c r="P13" s="19"/>
      <c r="Q13" s="26"/>
      <c r="R13" s="28"/>
      <c r="S13" s="29">
        <f t="shared" si="1"/>
        <v>0</v>
      </c>
    </row>
    <row r="14" spans="1:19" ht="21" thickBot="1">
      <c r="A14" s="69" t="s">
        <v>42</v>
      </c>
      <c r="B14" s="101">
        <v>30</v>
      </c>
      <c r="C14" s="75" t="s">
        <v>119</v>
      </c>
      <c r="D14" s="75" t="s">
        <v>120</v>
      </c>
      <c r="E14" s="161">
        <v>2005</v>
      </c>
      <c r="F14" s="25"/>
      <c r="G14" s="19">
        <v>18</v>
      </c>
      <c r="H14" s="26"/>
      <c r="I14" s="28"/>
      <c r="J14" s="19"/>
      <c r="K14" s="27">
        <v>20.25</v>
      </c>
      <c r="L14" s="19"/>
      <c r="M14" s="27">
        <v>14.25</v>
      </c>
      <c r="N14" s="21">
        <f t="shared" si="0"/>
        <v>52.5</v>
      </c>
      <c r="O14" s="25"/>
      <c r="P14" s="19"/>
      <c r="Q14" s="26"/>
      <c r="R14" s="28"/>
      <c r="S14" s="29">
        <f t="shared" si="1"/>
        <v>0</v>
      </c>
    </row>
    <row r="15" spans="1:19" ht="21" thickBot="1">
      <c r="A15" s="69" t="s">
        <v>103</v>
      </c>
      <c r="B15" s="101">
        <v>59</v>
      </c>
      <c r="C15" s="75" t="s">
        <v>121</v>
      </c>
      <c r="D15" s="75" t="s">
        <v>122</v>
      </c>
      <c r="E15" s="117">
        <v>2002</v>
      </c>
      <c r="F15" s="25"/>
      <c r="G15" s="19">
        <v>16</v>
      </c>
      <c r="H15" s="26"/>
      <c r="I15" s="28"/>
      <c r="J15" s="19"/>
      <c r="K15" s="27">
        <v>20</v>
      </c>
      <c r="L15" s="19"/>
      <c r="M15" s="27">
        <v>14.25</v>
      </c>
      <c r="N15" s="21">
        <f t="shared" si="0"/>
        <v>50.25</v>
      </c>
      <c r="O15" s="25"/>
      <c r="P15" s="19"/>
      <c r="Q15" s="26"/>
      <c r="R15" s="28"/>
      <c r="S15" s="29">
        <f t="shared" si="1"/>
        <v>0</v>
      </c>
    </row>
    <row r="16" spans="1:19" ht="27" thickBot="1">
      <c r="A16" s="69" t="s">
        <v>106</v>
      </c>
      <c r="B16" s="101">
        <v>16</v>
      </c>
      <c r="C16" s="75" t="s">
        <v>123</v>
      </c>
      <c r="D16" s="75" t="s">
        <v>124</v>
      </c>
      <c r="E16" s="119">
        <v>2004</v>
      </c>
      <c r="F16" s="25"/>
      <c r="G16" s="19">
        <v>16.25</v>
      </c>
      <c r="H16" s="26"/>
      <c r="I16" s="28"/>
      <c r="J16" s="19"/>
      <c r="K16" s="27">
        <v>16.25</v>
      </c>
      <c r="L16" s="19"/>
      <c r="M16" s="27">
        <v>12.25</v>
      </c>
      <c r="N16" s="21">
        <f t="shared" si="0"/>
        <v>44.75</v>
      </c>
      <c r="O16" s="25"/>
      <c r="P16" s="19"/>
      <c r="Q16" s="26"/>
      <c r="R16" s="28"/>
      <c r="S16" s="29">
        <f t="shared" si="1"/>
        <v>0</v>
      </c>
    </row>
    <row r="17" spans="1:19" ht="21" thickBot="1">
      <c r="A17" s="69" t="s">
        <v>125</v>
      </c>
      <c r="B17" s="101">
        <v>27</v>
      </c>
      <c r="C17" s="73" t="s">
        <v>126</v>
      </c>
      <c r="D17" s="73" t="s">
        <v>127</v>
      </c>
      <c r="E17" s="119">
        <v>2006</v>
      </c>
      <c r="F17" s="25"/>
      <c r="G17" s="19">
        <v>14</v>
      </c>
      <c r="H17" s="26"/>
      <c r="I17" s="28"/>
      <c r="J17" s="19"/>
      <c r="K17" s="27">
        <v>14</v>
      </c>
      <c r="L17" s="19"/>
      <c r="M17" s="27">
        <v>14.25</v>
      </c>
      <c r="N17" s="21">
        <f t="shared" si="0"/>
        <v>42.25</v>
      </c>
      <c r="O17" s="25"/>
      <c r="P17" s="19"/>
      <c r="Q17" s="26"/>
      <c r="R17" s="28"/>
      <c r="S17" s="29">
        <f t="shared" si="1"/>
        <v>0</v>
      </c>
    </row>
    <row r="18" spans="1:19" ht="21" thickBot="1">
      <c r="A18" s="69" t="s">
        <v>128</v>
      </c>
      <c r="B18" s="101">
        <v>4</v>
      </c>
      <c r="C18" s="75" t="s">
        <v>79</v>
      </c>
      <c r="D18" s="75" t="s">
        <v>129</v>
      </c>
      <c r="E18" s="117">
        <v>2006</v>
      </c>
      <c r="F18" s="25"/>
      <c r="G18" s="19">
        <v>14</v>
      </c>
      <c r="H18" s="26"/>
      <c r="I18" s="28"/>
      <c r="J18" s="19"/>
      <c r="K18" s="27">
        <v>13.25</v>
      </c>
      <c r="L18" s="19"/>
      <c r="M18" s="27">
        <v>10</v>
      </c>
      <c r="N18" s="21">
        <f t="shared" si="0"/>
        <v>37.25</v>
      </c>
      <c r="O18" s="25"/>
      <c r="P18" s="19"/>
      <c r="Q18" s="26"/>
      <c r="R18" s="28"/>
      <c r="S18" s="29">
        <f t="shared" si="1"/>
        <v>0</v>
      </c>
    </row>
    <row r="19" spans="1:19" ht="21" thickBot="1">
      <c r="A19" s="69" t="s">
        <v>130</v>
      </c>
      <c r="B19" s="101">
        <v>10</v>
      </c>
      <c r="C19" s="75" t="s">
        <v>131</v>
      </c>
      <c r="D19" s="75" t="s">
        <v>132</v>
      </c>
      <c r="E19" s="119">
        <v>2008</v>
      </c>
      <c r="F19" s="25"/>
      <c r="G19" s="19">
        <v>0</v>
      </c>
      <c r="H19" s="26"/>
      <c r="I19" s="28"/>
      <c r="J19" s="19"/>
      <c r="K19" s="27">
        <v>4</v>
      </c>
      <c r="L19" s="19"/>
      <c r="M19" s="27">
        <v>4</v>
      </c>
      <c r="N19" s="21">
        <f t="shared" si="0"/>
        <v>8</v>
      </c>
      <c r="O19" s="25"/>
      <c r="P19" s="19"/>
      <c r="Q19" s="26"/>
      <c r="R19" s="28"/>
      <c r="S19" s="29">
        <f t="shared" si="1"/>
        <v>0</v>
      </c>
    </row>
    <row r="20" spans="1:19" ht="21" thickBot="1">
      <c r="A20" s="69" t="s">
        <v>133</v>
      </c>
      <c r="B20" s="101">
        <v>28</v>
      </c>
      <c r="C20" s="73" t="s">
        <v>134</v>
      </c>
      <c r="D20" s="73" t="s">
        <v>127</v>
      </c>
      <c r="E20" s="119">
        <v>2009</v>
      </c>
      <c r="F20" s="25"/>
      <c r="G20" s="19">
        <v>1</v>
      </c>
      <c r="H20" s="26"/>
      <c r="I20" s="28"/>
      <c r="J20" s="19"/>
      <c r="K20" s="27">
        <v>2</v>
      </c>
      <c r="L20" s="19"/>
      <c r="M20" s="27">
        <v>4</v>
      </c>
      <c r="N20" s="21">
        <f t="shared" si="0"/>
        <v>7</v>
      </c>
      <c r="O20" s="25"/>
      <c r="P20" s="19"/>
      <c r="Q20" s="26"/>
      <c r="R20" s="28"/>
      <c r="S20" s="29">
        <f t="shared" si="1"/>
        <v>0</v>
      </c>
    </row>
    <row r="21" spans="1:19" ht="15.75" thickBot="1">
      <c r="A21" s="78"/>
      <c r="B21" s="123"/>
      <c r="C21" s="124"/>
      <c r="D21" s="124"/>
      <c r="E21" s="94"/>
      <c r="F21" s="32"/>
      <c r="G21" s="33"/>
      <c r="H21" s="34"/>
      <c r="I21" s="36"/>
      <c r="J21" s="33"/>
      <c r="K21" s="35"/>
      <c r="L21" s="33"/>
      <c r="M21" s="35"/>
      <c r="N21" s="21"/>
      <c r="O21" s="32"/>
      <c r="P21" s="33"/>
      <c r="Q21" s="34"/>
      <c r="R21" s="36"/>
      <c r="S21" s="37"/>
    </row>
  </sheetData>
  <sheetProtection/>
  <mergeCells count="17">
    <mergeCell ref="A1:S1"/>
    <mergeCell ref="A2:S2"/>
    <mergeCell ref="A4:E4"/>
    <mergeCell ref="P4:S4"/>
    <mergeCell ref="A5:A6"/>
    <mergeCell ref="B5:B6"/>
    <mergeCell ref="C5:C6"/>
    <mergeCell ref="D5:D6"/>
    <mergeCell ref="E5:E6"/>
    <mergeCell ref="F5:G5"/>
    <mergeCell ref="S5:S6"/>
    <mergeCell ref="H5:I5"/>
    <mergeCell ref="J5:K5"/>
    <mergeCell ref="L5:M5"/>
    <mergeCell ref="N5:N6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Goga</dc:creator>
  <cp:keywords/>
  <dc:description/>
  <cp:lastModifiedBy>Branislav Goga</cp:lastModifiedBy>
  <dcterms:created xsi:type="dcterms:W3CDTF">2012-10-25T13:40:20Z</dcterms:created>
  <dcterms:modified xsi:type="dcterms:W3CDTF">2012-10-25T13:51:02Z</dcterms:modified>
  <cp:category/>
  <cp:version/>
  <cp:contentType/>
  <cp:contentStatus/>
</cp:coreProperties>
</file>