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6825" firstSheet="2" activeTab="9"/>
  </bookViews>
  <sheets>
    <sheet name="U6-7 chlapci" sheetId="1" r:id="rId1"/>
    <sheet name="U6-7 dievcata" sheetId="2" r:id="rId2"/>
    <sheet name="U10 chlapci" sheetId="3" r:id="rId3"/>
    <sheet name="U10 dievcata" sheetId="4" r:id="rId4"/>
    <sheet name="U12 chlapci" sheetId="5" r:id="rId5"/>
    <sheet name="U 12 dievcata" sheetId="6" r:id="rId6"/>
    <sheet name="U14 chlapci" sheetId="7" r:id="rId7"/>
    <sheet name="U14 dievcata" sheetId="8" r:id="rId8"/>
    <sheet name="U16 chlapci" sheetId="9" r:id="rId9"/>
    <sheet name="U16 dievcata" sheetId="10" r:id="rId10"/>
  </sheets>
  <definedNames>
    <definedName name="_xlnm._FilterDatabase" localSheetId="5" hidden="1">'U 12 dievcata'!$C$3:$N$13</definedName>
    <definedName name="_xlnm._FilterDatabase" localSheetId="3" hidden="1">'U10 dievcata'!$C$3:$N$17</definedName>
    <definedName name="_xlnm._FilterDatabase" localSheetId="2" hidden="1">'U10 chlapci'!$C$6:$N$6</definedName>
    <definedName name="_xlnm._FilterDatabase" localSheetId="4" hidden="1">'U12 chlapci'!$C$3:$N$19</definedName>
    <definedName name="_xlnm._FilterDatabase" localSheetId="7" hidden="1">'U14 dievcata'!$C$3:$N$10</definedName>
    <definedName name="_xlnm._FilterDatabase" localSheetId="6" hidden="1">'U14 chlapci'!$C$3:$N$15</definedName>
    <definedName name="_xlnm._FilterDatabase" localSheetId="9" hidden="1">'U16 dievcata'!$C$3:$N$13</definedName>
    <definedName name="_xlnm._FilterDatabase" localSheetId="8" hidden="1">'U16 chlapci'!$C$3:$N$14</definedName>
    <definedName name="_xlnm._FilterDatabase" localSheetId="1" hidden="1">'U6-7 dievcata'!$C$6:$N$6</definedName>
    <definedName name="_xlnm._FilterDatabase" localSheetId="0" hidden="1">'U6-7 chlapci'!$C$6:$N$6</definedName>
  </definedNames>
  <calcPr fullCalcOnLoad="1"/>
</workbook>
</file>

<file path=xl/sharedStrings.xml><?xml version="1.0" encoding="utf-8"?>
<sst xmlns="http://schemas.openxmlformats.org/spreadsheetml/2006/main" count="548" uniqueCount="199">
  <si>
    <t>Meno a Priezvisko</t>
  </si>
  <si>
    <t>Rok narodenia</t>
  </si>
  <si>
    <t>Klub</t>
  </si>
  <si>
    <t>Lezecká akadémia</t>
  </si>
  <si>
    <t>MKŠK Modra</t>
  </si>
  <si>
    <t>Peter Kuric</t>
  </si>
  <si>
    <t>Matúš Válek</t>
  </si>
  <si>
    <t>Vanda Michalková</t>
  </si>
  <si>
    <t>Lýdia Baranovičová</t>
  </si>
  <si>
    <t>Klára Hulíková</t>
  </si>
  <si>
    <t>Lenka Bacigálová</t>
  </si>
  <si>
    <t>Martina Lišková</t>
  </si>
  <si>
    <t>Pavel Kratochvíl</t>
  </si>
  <si>
    <t>Martin Minárik</t>
  </si>
  <si>
    <t>Slovenský pohár detí a mládeže, 2014</t>
  </si>
  <si>
    <t>spolu</t>
  </si>
  <si>
    <t>Pavol Vanček</t>
  </si>
  <si>
    <t>Poradie</t>
  </si>
  <si>
    <t>Kristína Bulandová</t>
  </si>
  <si>
    <t>Michal Grzyb</t>
  </si>
  <si>
    <t>Andrej Krajč</t>
  </si>
  <si>
    <t>U1O chlapci</t>
  </si>
  <si>
    <t>U10 dievčatá</t>
  </si>
  <si>
    <t>U12 chlapci</t>
  </si>
  <si>
    <t>U12 dievčatá</t>
  </si>
  <si>
    <t>U14 chlapci</t>
  </si>
  <si>
    <t>U14 dievčatá</t>
  </si>
  <si>
    <t>U16 chlapci</t>
  </si>
  <si>
    <t>U16 dievčatá</t>
  </si>
  <si>
    <t>1.kolo KE</t>
  </si>
  <si>
    <t>2.kolo Handlová</t>
  </si>
  <si>
    <t>3.kolo BA(K2)</t>
  </si>
  <si>
    <t>4.kolo KE</t>
  </si>
  <si>
    <t>5.kolo BA (Vertigo)</t>
  </si>
  <si>
    <t>Andrej Buzaši</t>
  </si>
  <si>
    <t>Martin Michalka</t>
  </si>
  <si>
    <t>Max Patterson</t>
  </si>
  <si>
    <t>Tomáš Zachar</t>
  </si>
  <si>
    <t>Filip Hromada</t>
  </si>
  <si>
    <t>Viktor Kotuliak</t>
  </si>
  <si>
    <t>Matúš Matúšek</t>
  </si>
  <si>
    <t>Leo Gallovič</t>
  </si>
  <si>
    <t>Daniel Tóth</t>
  </si>
  <si>
    <t>Peter Lulkovič</t>
  </si>
  <si>
    <t>Matúš Tinák</t>
  </si>
  <si>
    <t>Alexej Bóna</t>
  </si>
  <si>
    <t>Stienka Tatranská Lomnica</t>
  </si>
  <si>
    <t>ASA BB</t>
  </si>
  <si>
    <t>HK Moldava</t>
  </si>
  <si>
    <t>James Junior Team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</si>
  <si>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</si>
  <si>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</si>
  <si>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</si>
  <si>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</si>
  <si>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</si>
  <si>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</si>
  <si>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</si>
  <si>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</si>
  <si>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</si>
  <si>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</si>
  <si>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</si>
  <si>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1</t>
  </si>
  <si>
    <t>Franco Kubín</t>
  </si>
  <si>
    <t>Samo Ďuriš</t>
  </si>
  <si>
    <t>HK Prometeus</t>
  </si>
  <si>
    <t>Martin Matúšek</t>
  </si>
  <si>
    <t>Martin Kohút</t>
  </si>
  <si>
    <t>Artúr Pankuch</t>
  </si>
  <si>
    <t>Rastislav Peňažka</t>
  </si>
  <si>
    <t>Filip Švec</t>
  </si>
  <si>
    <t>Tomáš Brichta</t>
  </si>
  <si>
    <t>Jakub Fabric</t>
  </si>
  <si>
    <t>Tristan Kováč</t>
  </si>
  <si>
    <t>Samuel Cobboldt</t>
  </si>
  <si>
    <t>Patrik Debnár</t>
  </si>
  <si>
    <t>Dominik Tóth</t>
  </si>
  <si>
    <t>Matúš Szalontay</t>
  </si>
  <si>
    <t>Matej Ihring</t>
  </si>
  <si>
    <t>Krištof Petrík</t>
  </si>
  <si>
    <t>Richard Kocsis</t>
  </si>
  <si>
    <t>HK Zaježka, JJT</t>
  </si>
  <si>
    <t>Rozlomity KE</t>
  </si>
  <si>
    <t>HK James ZH</t>
  </si>
  <si>
    <t>Beruška Zacharová</t>
  </si>
  <si>
    <t>Martina Buršíková</t>
  </si>
  <si>
    <t>Lujza Michalková</t>
  </si>
  <si>
    <t>Zorka Scholzová</t>
  </si>
  <si>
    <t>Eliška Gejdošová</t>
  </si>
  <si>
    <t>Martina Ruffini</t>
  </si>
  <si>
    <t>Ellen Schöneckerová</t>
  </si>
  <si>
    <t>Prema Krupiel</t>
  </si>
  <si>
    <t>Lulu Gejdošová</t>
  </si>
  <si>
    <t>Climb R</t>
  </si>
  <si>
    <t>Rebeka Novotná</t>
  </si>
  <si>
    <t>Laura Šebestová</t>
  </si>
  <si>
    <t>Emma Schneierová</t>
  </si>
  <si>
    <t>Tamara Galičáková</t>
  </si>
  <si>
    <t>HK Manín</t>
  </si>
  <si>
    <t>Lea Kovárová</t>
  </si>
  <si>
    <t>Katarína Váleková</t>
  </si>
  <si>
    <t>Sofia Ďurková</t>
  </si>
  <si>
    <t>Lili Gejdošová</t>
  </si>
  <si>
    <t>Nadja Domarecká</t>
  </si>
  <si>
    <t>Saška Banásová</t>
  </si>
  <si>
    <t>Kristína Halászová</t>
  </si>
  <si>
    <t>Simona Lukačovičová</t>
  </si>
  <si>
    <t>Emma Nováková</t>
  </si>
  <si>
    <t>Michaela Popríková</t>
  </si>
  <si>
    <t>Dorota Bulandová</t>
  </si>
  <si>
    <t>Hanka Hulíková</t>
  </si>
  <si>
    <t>Viktória Kopčíková</t>
  </si>
  <si>
    <t>Martina Petrovská</t>
  </si>
  <si>
    <t>Lezecká Akadémia</t>
  </si>
  <si>
    <t>HK Zaježka</t>
  </si>
  <si>
    <t>13</t>
  </si>
  <si>
    <t>14</t>
  </si>
  <si>
    <t>Lea Turčániková</t>
  </si>
  <si>
    <t>Mária Macinská</t>
  </si>
  <si>
    <t>Lenka Furdíková</t>
  </si>
  <si>
    <t>Tristan Sýkora</t>
  </si>
  <si>
    <t>Jaroslav Odrobiňák</t>
  </si>
  <si>
    <t>James - Šarpoš, Žilina</t>
  </si>
  <si>
    <t>Lezecká akadémia, Bratislava</t>
  </si>
  <si>
    <t>HK Prometeus, Handlová</t>
  </si>
  <si>
    <t>Samuel Večierka</t>
  </si>
  <si>
    <t>Daniela Pavlíková</t>
  </si>
  <si>
    <t>K2, Bratislava</t>
  </si>
  <si>
    <t>James Junior Team, Bratislava</t>
  </si>
  <si>
    <t>Viktória Sališová</t>
  </si>
  <si>
    <t>HK Zlaté Moravce</t>
  </si>
  <si>
    <t>Viktória Balážiová</t>
  </si>
  <si>
    <t>Patrícia Balážiová</t>
  </si>
  <si>
    <t>Pezinok</t>
  </si>
  <si>
    <t>Tomáš Mihálik</t>
  </si>
  <si>
    <t>Lukáš Chudík</t>
  </si>
  <si>
    <t>15</t>
  </si>
  <si>
    <t>16</t>
  </si>
  <si>
    <t>Filip Šumeraj</t>
  </si>
  <si>
    <t>Levice</t>
  </si>
  <si>
    <t>Jakub Chmelko</t>
  </si>
  <si>
    <t>Katarína Cáderová</t>
  </si>
  <si>
    <t>Petra Pechová</t>
  </si>
  <si>
    <t>Alexandra Véghová</t>
  </si>
  <si>
    <t>HK James, DK</t>
  </si>
  <si>
    <t>4.kolo Rozlomity KE</t>
  </si>
  <si>
    <t>1.kolo T2 KE</t>
  </si>
  <si>
    <t>Jozef Berežný</t>
  </si>
  <si>
    <t>17</t>
  </si>
  <si>
    <t>Miroslav Mrovčák</t>
  </si>
  <si>
    <t>VÝSLEDKY SPM v lezení za rok 2015</t>
  </si>
  <si>
    <t>MHSSZ/Klébi</t>
  </si>
  <si>
    <t>18</t>
  </si>
  <si>
    <t>Richard Ondruš</t>
  </si>
  <si>
    <t>James junior team</t>
  </si>
  <si>
    <t>SVK</t>
  </si>
  <si>
    <t>James</t>
  </si>
  <si>
    <t>√</t>
  </si>
  <si>
    <t>Titus Stefansky</t>
  </si>
  <si>
    <t>Matej Žilka</t>
  </si>
  <si>
    <t>Viliam Korec</t>
  </si>
  <si>
    <t>Vertigio</t>
  </si>
  <si>
    <t>PhotoMartini</t>
  </si>
  <si>
    <t>O2</t>
  </si>
  <si>
    <t>Valéria Žilková</t>
  </si>
  <si>
    <t>Ilona Tusnády</t>
  </si>
  <si>
    <t xml:space="preserve">Patricia Balážiová </t>
  </si>
  <si>
    <t>U6-7 chlapci</t>
  </si>
  <si>
    <t>U6-7 dievcata</t>
  </si>
  <si>
    <t>Katarína Bížová</t>
  </si>
  <si>
    <t>Kristof Pertik</t>
  </si>
  <si>
    <t>Michal Mikušínec</t>
  </si>
  <si>
    <t>Tomáš Fraňo</t>
  </si>
  <si>
    <t>Vertigo</t>
  </si>
  <si>
    <t>Lukáš Joniak</t>
  </si>
  <si>
    <t>James Junior Team Bratislava</t>
  </si>
  <si>
    <t>Lukáš Korim</t>
  </si>
  <si>
    <t>Peter Kotuliak</t>
  </si>
  <si>
    <t>Matúš Marko</t>
  </si>
  <si>
    <t>Mišo Mihál</t>
  </si>
  <si>
    <t>LK SPIDER`S NOOK</t>
  </si>
  <si>
    <t>Peter Válek</t>
  </si>
  <si>
    <t>MKŠK</t>
  </si>
  <si>
    <t>Lea Kotuliaková</t>
  </si>
  <si>
    <t>Kika Malákova</t>
  </si>
  <si>
    <t>Barbora Kovarová</t>
  </si>
  <si>
    <t>Adam Jakubčák</t>
  </si>
  <si>
    <t>Samuel Večerka</t>
  </si>
  <si>
    <t>24</t>
  </si>
  <si>
    <t>Soňa Vaďovičová</t>
  </si>
  <si>
    <t>Samuel Jahn</t>
  </si>
  <si>
    <t>Kristína Gunišová</t>
  </si>
  <si>
    <t>Alžbeta Dziaková</t>
  </si>
  <si>
    <t>Vertigo kids</t>
  </si>
  <si>
    <t>Monika Jankovičová</t>
  </si>
  <si>
    <t>Ivka Kovačiková</t>
  </si>
  <si>
    <t>HK Baník Prievidza</t>
  </si>
  <si>
    <t>Lota Deuserová</t>
  </si>
  <si>
    <t>Nela Šulíková</t>
  </si>
  <si>
    <t>Sofia Kocková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</si>
</sst>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49" fontId="41" fillId="39" borderId="12" xfId="0" applyNumberFormat="1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 wrapText="1"/>
    </xf>
    <xf numFmtId="0" fontId="41" fillId="39" borderId="13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/>
    </xf>
    <xf numFmtId="0" fontId="41" fillId="22" borderId="13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/>
    </xf>
    <xf numFmtId="0" fontId="41" fillId="37" borderId="1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6" borderId="13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55" applyFont="1" applyBorder="1" applyAlignment="1">
      <alignment horizontal="left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5" fillId="0" borderId="11" xfId="58" applyFont="1" applyBorder="1" applyAlignment="1">
      <alignment horizontal="left" vertical="center"/>
      <protection/>
    </xf>
    <xf numFmtId="0" fontId="0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5" borderId="0" xfId="0" applyFont="1" applyFill="1" applyBorder="1" applyAlignment="1">
      <alignment vertical="center" wrapText="1"/>
    </xf>
    <xf numFmtId="0" fontId="42" fillId="3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3" fillId="34" borderId="0" xfId="0" applyFont="1" applyFill="1" applyAlignment="1">
      <alignment horizontal="left" vertical="center"/>
    </xf>
    <xf numFmtId="0" fontId="43" fillId="0" borderId="0" xfId="0" applyFont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49" fontId="41" fillId="20" borderId="12" xfId="0" applyNumberFormat="1" applyFont="1" applyFill="1" applyBorder="1" applyAlignment="1">
      <alignment horizontal="center" vertical="center"/>
    </xf>
    <xf numFmtId="0" fontId="41" fillId="20" borderId="13" xfId="0" applyFont="1" applyFill="1" applyBorder="1" applyAlignment="1">
      <alignment horizontal="center" vertical="center" wrapText="1"/>
    </xf>
    <xf numFmtId="0" fontId="41" fillId="2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1" fillId="37" borderId="13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22" borderId="1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1" fillId="2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/>
    </xf>
    <xf numFmtId="0" fontId="5" fillId="0" borderId="10" xfId="56" applyFont="1" applyFill="1" applyBorder="1" applyAlignment="1">
      <alignment horizontal="left" vertical="center"/>
      <protection/>
    </xf>
    <xf numFmtId="0" fontId="0" fillId="0" borderId="22" xfId="0" applyFont="1" applyFill="1" applyBorder="1" applyAlignment="1">
      <alignment horizontal="left" vertical="center" wrapText="1"/>
    </xf>
    <xf numFmtId="49" fontId="0" fillId="35" borderId="15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5" fillId="35" borderId="10" xfId="55" applyFont="1" applyFill="1" applyBorder="1" applyAlignment="1">
      <alignment horizontal="left" vertical="center"/>
      <protection/>
    </xf>
    <xf numFmtId="0" fontId="0" fillId="0" borderId="10" xfId="0" applyNumberFormat="1" applyBorder="1" applyAlignment="1">
      <alignment/>
    </xf>
    <xf numFmtId="0" fontId="0" fillId="35" borderId="24" xfId="0" applyFont="1" applyFill="1" applyBorder="1" applyAlignment="1">
      <alignment horizontal="left" vertical="center"/>
    </xf>
    <xf numFmtId="0" fontId="5" fillId="0" borderId="11" xfId="57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5" fillId="35" borderId="10" xfId="57" applyFont="1" applyFill="1" applyBorder="1" applyAlignment="1">
      <alignment horizontal="left" vertical="center"/>
      <protection/>
    </xf>
    <xf numFmtId="0" fontId="43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41" fillId="20" borderId="25" xfId="0" applyNumberFormat="1" applyFont="1" applyFill="1" applyBorder="1" applyAlignment="1">
      <alignment horizontal="center" vertical="center"/>
    </xf>
    <xf numFmtId="0" fontId="41" fillId="20" borderId="26" xfId="0" applyFont="1" applyFill="1" applyBorder="1" applyAlignment="1">
      <alignment horizontal="center" vertical="center" wrapText="1"/>
    </xf>
    <xf numFmtId="0" fontId="41" fillId="35" borderId="26" xfId="0" applyFont="1" applyFill="1" applyBorder="1" applyAlignment="1">
      <alignment horizontal="center" vertical="center" wrapText="1"/>
    </xf>
    <xf numFmtId="0" fontId="41" fillId="22" borderId="26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 wrapText="1"/>
    </xf>
    <xf numFmtId="0" fontId="41" fillId="36" borderId="26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6" borderId="26" xfId="0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35" borderId="13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_Finale U10" xfId="55"/>
    <cellStyle name="normálne_Finale U14" xfId="56"/>
    <cellStyle name="normálne_Finale U16" xfId="57"/>
    <cellStyle name="normálne_Vyradovacka U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2"/>
  <sheetViews>
    <sheetView zoomScalePageLayoutView="0" workbookViewId="0" topLeftCell="A4">
      <selection activeCell="E18" sqref="E18"/>
    </sheetView>
  </sheetViews>
  <sheetFormatPr defaultColWidth="9.140625" defaultRowHeight="15"/>
  <cols>
    <col min="1" max="2" width="9.140625" style="7" customWidth="1"/>
    <col min="3" max="3" width="21.140625" style="8" bestFit="1" customWidth="1"/>
    <col min="4" max="4" width="10.7109375" style="8" customWidth="1"/>
    <col min="5" max="5" width="28.28125" style="8" customWidth="1"/>
    <col min="6" max="7" width="10.7109375" style="8" customWidth="1"/>
    <col min="8" max="8" width="13.00390625" style="9" customWidth="1"/>
    <col min="9" max="9" width="13.00390625" style="10" customWidth="1"/>
    <col min="10" max="10" width="13.00390625" style="11" customWidth="1"/>
    <col min="11" max="11" width="13.00390625" style="12" customWidth="1"/>
    <col min="12" max="12" width="13.00390625" style="13" customWidth="1"/>
    <col min="13" max="13" width="13.00390625" style="14" customWidth="1"/>
    <col min="14" max="14" width="15.7109375" style="15" customWidth="1"/>
    <col min="15" max="15" width="8.421875" style="15" customWidth="1"/>
    <col min="16" max="16" width="3.8515625" style="15" customWidth="1"/>
    <col min="17" max="17" width="4.57421875" style="15" customWidth="1"/>
    <col min="18" max="20" width="9.140625" style="15" customWidth="1"/>
    <col min="21" max="16384" width="9.140625" style="7" customWidth="1"/>
  </cols>
  <sheetData>
    <row r="1" spans="19:20" ht="15" hidden="1">
      <c r="S1" s="58"/>
      <c r="T1" s="58"/>
    </row>
    <row r="2" spans="2:12" ht="15" hidden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20" ht="15" hidden="1">
      <c r="B3" s="16"/>
      <c r="C3" s="17"/>
      <c r="D3" s="17"/>
      <c r="E3" s="59" t="s">
        <v>14</v>
      </c>
      <c r="F3" s="59"/>
      <c r="G3" s="59"/>
      <c r="H3" s="17"/>
      <c r="I3" s="17"/>
      <c r="J3" s="17"/>
      <c r="K3" s="17"/>
      <c r="L3" s="17"/>
      <c r="Q3" s="58"/>
      <c r="R3" s="58"/>
      <c r="S3" s="58"/>
      <c r="T3" s="58"/>
    </row>
    <row r="4" spans="2:20" ht="26.25" customHeight="1">
      <c r="B4" s="142" t="s">
        <v>149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Q4" s="58"/>
      <c r="R4" s="58"/>
      <c r="S4" s="58"/>
      <c r="T4" s="58"/>
    </row>
    <row r="5" spans="2:14" s="15" customFormat="1" ht="15.75" thickBot="1">
      <c r="B5" s="15" t="s">
        <v>166</v>
      </c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20" ht="30">
      <c r="B6" s="20" t="s">
        <v>17</v>
      </c>
      <c r="C6" s="21" t="s">
        <v>0</v>
      </c>
      <c r="D6" s="21" t="s">
        <v>1</v>
      </c>
      <c r="E6" s="22" t="s">
        <v>2</v>
      </c>
      <c r="F6" s="23" t="s">
        <v>154</v>
      </c>
      <c r="G6" s="23" t="s">
        <v>155</v>
      </c>
      <c r="H6" s="24" t="s">
        <v>29</v>
      </c>
      <c r="I6" s="25" t="s">
        <v>30</v>
      </c>
      <c r="J6" s="26" t="s">
        <v>31</v>
      </c>
      <c r="K6" s="27" t="s">
        <v>32</v>
      </c>
      <c r="L6" s="28" t="s">
        <v>33</v>
      </c>
      <c r="M6" s="29"/>
      <c r="N6" s="30" t="s">
        <v>15</v>
      </c>
      <c r="Q6" s="58"/>
      <c r="R6" s="58"/>
      <c r="S6" s="58"/>
      <c r="T6" s="58"/>
    </row>
    <row r="7" spans="2:20" ht="15">
      <c r="B7" s="31">
        <v>1</v>
      </c>
      <c r="C7" s="32" t="s">
        <v>157</v>
      </c>
      <c r="D7" s="5">
        <v>2011</v>
      </c>
      <c r="E7" s="33" t="s">
        <v>160</v>
      </c>
      <c r="F7" s="33" t="s">
        <v>156</v>
      </c>
      <c r="G7" s="33"/>
      <c r="H7" s="34"/>
      <c r="I7" s="35"/>
      <c r="J7" s="36"/>
      <c r="K7" s="37"/>
      <c r="L7" s="38"/>
      <c r="M7" s="39"/>
      <c r="N7" s="40">
        <f>SUM(H7:L7)</f>
        <v>0</v>
      </c>
      <c r="O7" s="60"/>
      <c r="S7" s="58"/>
      <c r="T7" s="58"/>
    </row>
    <row r="8" spans="2:20" ht="15">
      <c r="B8" s="31">
        <v>2</v>
      </c>
      <c r="C8" s="32" t="s">
        <v>158</v>
      </c>
      <c r="D8" s="5">
        <v>2009</v>
      </c>
      <c r="E8" s="33" t="s">
        <v>161</v>
      </c>
      <c r="F8" s="33" t="s">
        <v>156</v>
      </c>
      <c r="G8" s="33"/>
      <c r="H8" s="34"/>
      <c r="I8" s="35"/>
      <c r="J8" s="36"/>
      <c r="K8" s="37"/>
      <c r="L8" s="38"/>
      <c r="M8" s="39"/>
      <c r="N8" s="40">
        <f aca="true" t="shared" si="0" ref="N8:N14">SUM(H8:L8)</f>
        <v>0</v>
      </c>
      <c r="O8" s="60"/>
      <c r="Q8" s="58"/>
      <c r="R8" s="58"/>
      <c r="S8" s="58"/>
      <c r="T8" s="58"/>
    </row>
    <row r="9" spans="2:18" ht="15">
      <c r="B9" s="31">
        <v>3</v>
      </c>
      <c r="C9" s="32" t="s">
        <v>159</v>
      </c>
      <c r="D9" s="5">
        <v>2009</v>
      </c>
      <c r="E9" s="33" t="s">
        <v>162</v>
      </c>
      <c r="F9" s="33" t="s">
        <v>156</v>
      </c>
      <c r="G9" s="33"/>
      <c r="H9" s="34"/>
      <c r="I9" s="35"/>
      <c r="J9" s="36"/>
      <c r="K9" s="37"/>
      <c r="L9" s="38"/>
      <c r="M9" s="39"/>
      <c r="N9" s="40">
        <f t="shared" si="0"/>
        <v>0</v>
      </c>
      <c r="O9" s="60"/>
      <c r="Q9" s="58"/>
      <c r="R9" s="58"/>
    </row>
    <row r="10" spans="2:20" ht="15">
      <c r="B10" s="31">
        <v>4</v>
      </c>
      <c r="C10" s="61" t="s">
        <v>171</v>
      </c>
      <c r="D10" s="5">
        <v>2010</v>
      </c>
      <c r="E10" s="62" t="s">
        <v>172</v>
      </c>
      <c r="F10" s="33" t="s">
        <v>156</v>
      </c>
      <c r="G10" s="33"/>
      <c r="H10" s="34"/>
      <c r="I10" s="35"/>
      <c r="J10" s="36"/>
      <c r="K10" s="37"/>
      <c r="L10" s="38"/>
      <c r="M10" s="39"/>
      <c r="N10" s="40">
        <f t="shared" si="0"/>
        <v>0</v>
      </c>
      <c r="O10" s="60"/>
      <c r="Q10" s="58"/>
      <c r="R10" s="58"/>
      <c r="S10" s="58"/>
      <c r="T10" s="58"/>
    </row>
    <row r="11" spans="2:20" ht="15">
      <c r="B11" s="31">
        <v>5</v>
      </c>
      <c r="C11" s="41" t="s">
        <v>176</v>
      </c>
      <c r="D11" s="5">
        <v>2010</v>
      </c>
      <c r="E11" s="33"/>
      <c r="F11" s="33" t="s">
        <v>156</v>
      </c>
      <c r="G11" s="33"/>
      <c r="H11" s="34"/>
      <c r="I11" s="35"/>
      <c r="J11" s="36"/>
      <c r="K11" s="37"/>
      <c r="L11" s="38"/>
      <c r="M11" s="39"/>
      <c r="N11" s="40">
        <f t="shared" si="0"/>
        <v>0</v>
      </c>
      <c r="O11" s="60"/>
      <c r="S11" s="58"/>
      <c r="T11" s="58"/>
    </row>
    <row r="12" spans="2:20" ht="15">
      <c r="B12" s="31">
        <v>6</v>
      </c>
      <c r="C12" s="42" t="s">
        <v>177</v>
      </c>
      <c r="D12" s="5">
        <v>2009</v>
      </c>
      <c r="E12" s="33" t="s">
        <v>179</v>
      </c>
      <c r="F12" s="33" t="s">
        <v>156</v>
      </c>
      <c r="G12" s="33"/>
      <c r="H12" s="34"/>
      <c r="I12" s="35"/>
      <c r="J12" s="36"/>
      <c r="K12" s="37"/>
      <c r="L12" s="38"/>
      <c r="M12" s="39"/>
      <c r="N12" s="40">
        <f t="shared" si="0"/>
        <v>0</v>
      </c>
      <c r="O12" s="60"/>
      <c r="Q12" s="58"/>
      <c r="R12" s="58"/>
      <c r="S12" s="58"/>
      <c r="T12" s="58"/>
    </row>
    <row r="13" spans="2:20" ht="15">
      <c r="B13" s="31">
        <v>7</v>
      </c>
      <c r="C13" s="43" t="s">
        <v>178</v>
      </c>
      <c r="D13" s="5">
        <v>2009</v>
      </c>
      <c r="E13" s="33"/>
      <c r="F13" s="33" t="s">
        <v>156</v>
      </c>
      <c r="G13" s="33"/>
      <c r="H13" s="34"/>
      <c r="I13" s="35"/>
      <c r="J13" s="36"/>
      <c r="K13" s="37"/>
      <c r="L13" s="38"/>
      <c r="M13" s="39"/>
      <c r="N13" s="40">
        <f t="shared" si="0"/>
        <v>0</v>
      </c>
      <c r="O13" s="60"/>
      <c r="Q13" s="58"/>
      <c r="R13" s="58"/>
      <c r="S13" s="58"/>
      <c r="T13" s="58"/>
    </row>
    <row r="14" spans="2:20" ht="15">
      <c r="B14" s="31">
        <v>8</v>
      </c>
      <c r="C14" s="44"/>
      <c r="D14" s="45"/>
      <c r="E14" s="33"/>
      <c r="F14" s="33"/>
      <c r="G14" s="33"/>
      <c r="H14" s="34"/>
      <c r="I14" s="35"/>
      <c r="J14" s="36"/>
      <c r="K14" s="37"/>
      <c r="L14" s="38"/>
      <c r="M14" s="39"/>
      <c r="N14" s="40">
        <f t="shared" si="0"/>
        <v>0</v>
      </c>
      <c r="O14" s="60"/>
      <c r="Q14" s="58"/>
      <c r="R14" s="58"/>
      <c r="S14" s="58"/>
      <c r="T14" s="58"/>
    </row>
    <row r="15" spans="2:20" ht="15">
      <c r="B15" s="31"/>
      <c r="C15" s="41"/>
      <c r="D15" s="46"/>
      <c r="E15" s="33"/>
      <c r="F15" s="33"/>
      <c r="G15" s="33"/>
      <c r="H15" s="34"/>
      <c r="I15" s="35"/>
      <c r="J15" s="36"/>
      <c r="K15" s="37"/>
      <c r="L15" s="38"/>
      <c r="M15" s="39"/>
      <c r="N15" s="40"/>
      <c r="Q15" s="58"/>
      <c r="R15" s="58"/>
      <c r="S15" s="58"/>
      <c r="T15" s="58"/>
    </row>
    <row r="16" spans="2:14" s="15" customFormat="1" ht="15.75" thickBot="1">
      <c r="B16" s="47"/>
      <c r="C16" s="48"/>
      <c r="D16" s="49"/>
      <c r="E16" s="50"/>
      <c r="F16" s="50"/>
      <c r="G16" s="50"/>
      <c r="H16" s="51"/>
      <c r="I16" s="52"/>
      <c r="J16" s="53"/>
      <c r="K16" s="54"/>
      <c r="L16" s="55"/>
      <c r="M16" s="56"/>
      <c r="N16" s="57"/>
    </row>
    <row r="17" spans="3:13" s="15" customFormat="1" ht="1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3:13" s="15" customFormat="1" ht="1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3:13" s="15" customFormat="1" ht="1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3:13" s="15" customFormat="1" ht="1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3:13" s="15" customFormat="1" ht="1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3:13" s="15" customFormat="1" ht="1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3:13" s="15" customFormat="1" ht="1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3:13" s="15" customFormat="1" ht="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3:13" s="15" customFormat="1" ht="1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3:13" s="15" customFormat="1" ht="1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3:13" s="15" customFormat="1" ht="1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3:13" s="15" customFormat="1" ht="1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3:13" s="15" customFormat="1" ht="1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3:13" s="15" customFormat="1" ht="1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3:13" s="15" customFormat="1" ht="1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3:13" s="15" customFormat="1" ht="1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3:13" s="15" customFormat="1" ht="1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3:13" s="15" customFormat="1" ht="1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3:13" s="15" customFormat="1" ht="1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3:13" s="15" customFormat="1" ht="1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3:13" s="15" customFormat="1" ht="1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3:13" s="15" customFormat="1" ht="1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3:13" s="15" customFormat="1" ht="1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3:13" s="15" customFormat="1" ht="1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3:13" s="15" customFormat="1" ht="1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3:13" s="15" customFormat="1" ht="1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3:13" s="15" customFormat="1" ht="1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3:13" s="15" customFormat="1" ht="1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3:13" s="15" customFormat="1" ht="1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3:13" s="15" customFormat="1" ht="1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3:13" s="15" customFormat="1" ht="1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3:13" s="15" customFormat="1" ht="1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3:13" s="15" customFormat="1" ht="1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3:13" s="15" customFormat="1" ht="1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3:13" s="15" customFormat="1" ht="1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3:13" s="15" customFormat="1" ht="1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3:13" s="15" customFormat="1" ht="1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3:13" s="15" customFormat="1" ht="1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3:13" s="15" customFormat="1" ht="1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3:13" s="15" customFormat="1" ht="1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3:13" s="15" customFormat="1" ht="1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3:13" s="15" customFormat="1" ht="1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3:13" s="15" customFormat="1" ht="1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3:13" s="15" customFormat="1" ht="1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3:13" s="15" customFormat="1" ht="1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3:13" s="15" customFormat="1" ht="1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3:13" s="15" customFormat="1" ht="1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3:13" s="15" customFormat="1" ht="1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3:13" s="15" customFormat="1" ht="1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3:13" s="15" customFormat="1" ht="1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3:13" s="15" customFormat="1" ht="1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3:13" s="15" customFormat="1" ht="1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3:13" s="15" customFormat="1" ht="1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3:13" s="15" customFormat="1" ht="1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3:13" s="15" customFormat="1" ht="1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3:13" s="15" customFormat="1" ht="1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3:13" s="15" customFormat="1" ht="1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3:13" s="15" customFormat="1" ht="1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3:13" s="15" customFormat="1" ht="1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3:13" s="15" customFormat="1" ht="1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3:13" s="15" customFormat="1" ht="1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3:13" s="15" customFormat="1" ht="1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3:13" s="15" customFormat="1" ht="1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3:13" s="15" customFormat="1" ht="1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3:13" s="15" customFormat="1" ht="1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3:13" s="15" customFormat="1" ht="1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3:13" s="15" customFormat="1" ht="1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3:13" s="15" customFormat="1" ht="1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3:13" s="15" customFormat="1" ht="1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3:13" s="15" customFormat="1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3:13" s="15" customFormat="1" ht="1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3:13" s="15" customFormat="1" ht="1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3:13" s="15" customFormat="1" ht="1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3:13" s="15" customFormat="1" ht="1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3:13" s="15" customFormat="1" ht="1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3:13" s="15" customFormat="1" ht="1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3:13" s="15" customFormat="1" ht="1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3:13" s="15" customFormat="1" ht="1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3:13" s="15" customFormat="1" ht="1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3:13" s="15" customFormat="1" ht="1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3:13" s="15" customFormat="1" ht="1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3:13" s="15" customFormat="1" ht="1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3:13" s="15" customFormat="1" ht="1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3:13" s="15" customFormat="1" ht="1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3:13" s="15" customFormat="1" ht="1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3:13" s="15" customFormat="1" ht="1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3:13" s="15" customFormat="1" ht="1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3:13" s="15" customFormat="1" ht="1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3:13" s="15" customFormat="1" ht="1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3:13" s="15" customFormat="1" ht="1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3:13" s="15" customFormat="1" ht="1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3:13" s="15" customFormat="1" ht="1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3:13" s="15" customFormat="1" ht="1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3:13" s="15" customFormat="1" ht="1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3:13" s="15" customFormat="1" ht="1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3:13" s="15" customFormat="1" ht="1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3:13" s="15" customFormat="1" ht="1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3:13" s="15" customFormat="1" ht="1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3:13" s="15" customFormat="1" ht="1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3:13" s="15" customFormat="1" ht="1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3:13" s="15" customFormat="1" ht="1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3:13" s="15" customFormat="1" ht="1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3:13" s="15" customFormat="1" ht="1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3:13" s="15" customFormat="1" ht="1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3:13" s="15" customFormat="1" ht="1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3:13" s="15" customFormat="1" ht="1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3:13" s="15" customFormat="1" ht="1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3:13" s="15" customFormat="1" ht="1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3:13" s="15" customFormat="1" ht="1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3:13" s="15" customFormat="1" ht="1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3:13" s="15" customFormat="1" ht="1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3:13" s="15" customFormat="1" ht="1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3:13" s="15" customFormat="1" ht="1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3:13" s="15" customFormat="1" ht="1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3:13" s="15" customFormat="1" ht="1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3:13" s="15" customFormat="1" ht="1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3:13" s="15" customFormat="1" ht="1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3:13" s="15" customFormat="1" ht="1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3:13" s="15" customFormat="1" ht="1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3:13" s="15" customFormat="1" ht="1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3:13" s="15" customFormat="1" ht="1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3:13" s="15" customFormat="1" ht="1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3:13" s="15" customFormat="1" ht="1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3:13" s="15" customFormat="1" ht="1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3:13" s="15" customFormat="1" ht="1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3:13" s="15" customFormat="1" ht="1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3:13" s="15" customFormat="1" ht="1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3:13" s="15" customFormat="1" ht="1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3:13" s="15" customFormat="1" ht="1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3:13" s="15" customFormat="1" ht="1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3:13" s="15" customFormat="1" ht="1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3:13" s="15" customFormat="1" ht="1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3:13" s="15" customFormat="1" ht="1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3:13" s="15" customFormat="1" ht="1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3:13" s="15" customFormat="1" ht="1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3:13" s="15" customFormat="1" ht="1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3:13" s="15" customFormat="1" ht="1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3:13" s="15" customFormat="1" ht="1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3:13" s="15" customFormat="1" ht="1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3:13" s="15" customFormat="1" ht="1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3:13" s="15" customFormat="1" ht="1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3:13" s="15" customFormat="1" ht="1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3:13" s="15" customFormat="1" ht="1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3:13" s="15" customFormat="1" ht="1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3:13" s="15" customFormat="1" ht="1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3:13" s="15" customFormat="1" ht="1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3:13" s="15" customFormat="1" ht="1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3:13" s="15" customFormat="1" ht="1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3:13" s="15" customFormat="1" ht="1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3:13" s="15" customFormat="1" ht="1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3:13" s="15" customFormat="1" ht="1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3:13" s="15" customFormat="1" ht="1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3:13" s="15" customFormat="1" ht="1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3:13" s="15" customFormat="1" ht="1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3:13" s="15" customFormat="1" ht="1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3:13" s="15" customFormat="1" ht="1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3:13" s="15" customFormat="1" ht="1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3:13" s="15" customFormat="1" ht="1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3:13" s="15" customFormat="1" ht="1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3:13" s="15" customFormat="1" ht="1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3:13" s="15" customFormat="1" ht="1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3:13" s="15" customFormat="1" ht="1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3:13" s="15" customFormat="1" ht="1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3:13" s="15" customFormat="1" ht="1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3:13" s="15" customFormat="1" ht="1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3:13" s="15" customFormat="1" ht="1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3:13" s="15" customFormat="1" ht="1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3:13" s="15" customFormat="1" ht="1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3:13" s="15" customFormat="1" ht="1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3:13" s="15" customFormat="1" ht="1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3:13" s="15" customFormat="1" ht="1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3:13" s="15" customFormat="1" ht="1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3:13" s="15" customFormat="1" ht="1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3:13" s="15" customFormat="1" ht="1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3:13" s="15" customFormat="1" ht="1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3:13" s="15" customFormat="1" ht="1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3:13" s="15" customFormat="1" ht="1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3:13" s="15" customFormat="1" ht="1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3:13" s="15" customFormat="1" ht="1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3:13" s="15" customFormat="1" ht="1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3:13" s="15" customFormat="1" ht="1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3:13" s="15" customFormat="1" ht="1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3:13" s="15" customFormat="1" ht="1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3:13" s="15" customFormat="1" ht="1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3:13" s="15" customFormat="1" ht="1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3:13" s="15" customFormat="1" ht="1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3:13" s="15" customFormat="1" ht="1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3:13" s="15" customFormat="1" ht="1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3:13" s="15" customFormat="1" ht="1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3:13" s="15" customFormat="1" ht="1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3:13" s="15" customFormat="1" ht="1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3:13" s="15" customFormat="1" ht="1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3:13" s="15" customFormat="1" ht="1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3:13" s="15" customFormat="1" ht="1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3:13" s="15" customFormat="1" ht="1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3:13" s="15" customFormat="1" ht="1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3:13" s="15" customFormat="1" ht="1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3:13" s="15" customFormat="1" ht="1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3:13" s="15" customFormat="1" ht="1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3:13" s="15" customFormat="1" ht="1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3:13" s="15" customFormat="1" ht="1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3:13" s="15" customFormat="1" ht="1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3:13" s="15" customFormat="1" ht="1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3:13" s="15" customFormat="1" ht="1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3:13" s="15" customFormat="1" ht="1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3:13" s="15" customFormat="1" ht="1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3:13" s="15" customFormat="1" ht="1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3:13" s="15" customFormat="1" ht="1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3:13" s="15" customFormat="1" ht="1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3:13" s="15" customFormat="1" ht="1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3:13" s="15" customFormat="1" ht="1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3:13" s="15" customFormat="1" ht="1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3:13" s="15" customFormat="1" ht="1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3:13" s="15" customFormat="1" ht="1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3:13" s="15" customFormat="1" ht="1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3:13" s="15" customFormat="1" ht="1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3:13" s="15" customFormat="1" ht="1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3:13" s="15" customFormat="1" ht="1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3:13" s="15" customFormat="1" ht="1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3:13" s="15" customFormat="1" ht="1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3:13" s="15" customFormat="1" ht="1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3:13" s="15" customFormat="1" ht="1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3:13" s="15" customFormat="1" ht="1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3:13" s="15" customFormat="1" ht="1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3:13" s="15" customFormat="1" ht="1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3:13" s="15" customFormat="1" ht="1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3:13" s="15" customFormat="1" ht="1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3:13" s="15" customFormat="1" ht="1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3:13" s="15" customFormat="1" ht="1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3:13" s="15" customFormat="1" ht="1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3:13" s="15" customFormat="1" ht="1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3:13" s="15" customFormat="1" ht="1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3:13" s="15" customFormat="1" ht="1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3:13" s="15" customFormat="1" ht="1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3:13" s="15" customFormat="1" ht="1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3:13" s="15" customFormat="1" ht="1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3:13" s="15" customFormat="1" ht="1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3:13" s="15" customFormat="1" ht="1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3:13" s="15" customFormat="1" ht="1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3:13" s="15" customFormat="1" ht="1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3:13" s="15" customFormat="1" ht="1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3:13" s="15" customFormat="1" ht="1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3:13" s="15" customFormat="1" ht="1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3:13" s="15" customFormat="1" ht="1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3:13" s="15" customFormat="1" ht="1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3:13" s="15" customFormat="1" ht="1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3:13" s="15" customFormat="1" ht="1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3:13" s="15" customFormat="1" ht="1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3:13" s="15" customFormat="1" ht="1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3:13" s="15" customFormat="1" ht="1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3:13" s="15" customFormat="1" ht="1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3:13" s="15" customFormat="1" ht="1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3:13" s="15" customFormat="1" ht="1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3:13" s="15" customFormat="1" ht="1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3:13" s="15" customFormat="1" ht="1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3:13" s="15" customFormat="1" ht="1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3:13" s="15" customFormat="1" ht="1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3:13" s="15" customFormat="1" ht="1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3:13" s="15" customFormat="1" ht="1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3:13" s="15" customFormat="1" ht="1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3:13" s="15" customFormat="1" ht="1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3:13" s="15" customFormat="1" ht="1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3:13" s="15" customFormat="1" ht="1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3:13" s="15" customFormat="1" ht="1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3:13" s="15" customFormat="1" ht="1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3:13" s="15" customFormat="1" ht="1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3:13" s="15" customFormat="1" ht="1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3:13" s="15" customFormat="1" ht="1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3:13" s="15" customFormat="1" ht="1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3:13" s="15" customFormat="1" ht="1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3:13" s="15" customFormat="1" ht="1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3:13" s="15" customFormat="1" ht="1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3:13" s="15" customFormat="1" ht="1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3:13" s="15" customFormat="1" ht="1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3:13" s="15" customFormat="1" ht="1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3:13" s="15" customFormat="1" ht="1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3:13" s="15" customFormat="1" ht="1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3:13" s="15" customFormat="1" ht="1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3:13" s="15" customFormat="1" ht="1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3:13" s="15" customFormat="1" ht="1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3:13" s="15" customFormat="1" ht="1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3:13" s="15" customFormat="1" ht="1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3:13" s="15" customFormat="1" ht="1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3:13" s="15" customFormat="1" ht="1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3:13" s="15" customFormat="1" ht="1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3:13" s="15" customFormat="1" ht="1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3:13" s="15" customFormat="1" ht="1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3:13" s="15" customFormat="1" ht="1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3:13" s="15" customFormat="1" ht="1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3:13" s="15" customFormat="1" ht="1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3:13" s="15" customFormat="1" ht="1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3:13" s="15" customFormat="1" ht="1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3:13" s="15" customFormat="1" ht="1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3:13" s="15" customFormat="1" ht="1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3:13" s="15" customFormat="1" ht="1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3:13" s="15" customFormat="1" ht="1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3:13" s="15" customFormat="1" ht="1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3:13" s="15" customFormat="1" ht="1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3:13" s="15" customFormat="1" ht="1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3:13" s="15" customFormat="1" ht="15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3:13" s="15" customFormat="1" ht="15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3:13" s="15" customFormat="1" ht="15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3:13" s="15" customFormat="1" ht="15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3:13" s="15" customFormat="1" ht="15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3:13" s="15" customFormat="1" ht="15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3:13" s="15" customFormat="1" ht="15"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3:13" s="15" customFormat="1" ht="15"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3:13" s="15" customFormat="1" ht="15"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3:13" s="15" customFormat="1" ht="15"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3:13" s="15" customFormat="1" ht="15"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3:13" s="15" customFormat="1" ht="15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3:13" s="15" customFormat="1" ht="15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3:13" s="15" customFormat="1" ht="15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3:13" s="15" customFormat="1" ht="15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3:13" s="15" customFormat="1" ht="15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3:13" s="15" customFormat="1" ht="15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3:13" s="15" customFormat="1" ht="15"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3:13" s="15" customFormat="1" ht="15"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3:13" s="15" customFormat="1" ht="15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3:13" s="15" customFormat="1" ht="15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3:13" s="15" customFormat="1" ht="15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3:13" s="15" customFormat="1" ht="15"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3:13" s="15" customFormat="1" ht="15"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3:13" s="15" customFormat="1" ht="15"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3:13" s="15" customFormat="1" ht="15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3:13" s="15" customFormat="1" ht="15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3:13" s="15" customFormat="1" ht="15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3:13" s="15" customFormat="1" ht="15"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3:13" s="15" customFormat="1" ht="15"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3:13" s="15" customFormat="1" ht="15"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3:13" s="15" customFormat="1" ht="15"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3:13" s="15" customFormat="1" ht="15"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3:13" s="15" customFormat="1" ht="15"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3:13" s="15" customFormat="1" ht="15"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3:13" s="15" customFormat="1" ht="15"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3:13" s="15" customFormat="1" ht="15"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3:13" s="15" customFormat="1" ht="15"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3:13" s="15" customFormat="1" ht="15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3:13" s="15" customFormat="1" ht="15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3:13" s="15" customFormat="1" ht="15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3:13" s="15" customFormat="1" ht="15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3:13" s="15" customFormat="1" ht="15"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3:13" s="15" customFormat="1" ht="15"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3:13" s="15" customFormat="1" ht="15"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3:13" s="15" customFormat="1" ht="15"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3:13" s="15" customFormat="1" ht="15"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3:13" s="15" customFormat="1" ht="15"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3:13" s="15" customFormat="1" ht="15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3:13" s="15" customFormat="1" ht="15"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3:13" s="15" customFormat="1" ht="15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3:13" s="15" customFormat="1" ht="15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3:13" s="15" customFormat="1" ht="15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3:13" s="15" customFormat="1" ht="15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3:13" s="15" customFormat="1" ht="15"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3:13" s="15" customFormat="1" ht="15"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3:13" s="15" customFormat="1" ht="15"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3:13" s="15" customFormat="1" ht="15"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3:13" s="15" customFormat="1" ht="15"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3:13" s="15" customFormat="1" ht="15"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3:13" s="15" customFormat="1" ht="15"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3:13" s="15" customFormat="1" ht="15"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3:13" s="15" customFormat="1" ht="15"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3:13" s="15" customFormat="1" ht="15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3:13" s="15" customFormat="1" ht="15"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3:13" s="15" customFormat="1" ht="15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3:13" s="15" customFormat="1" ht="15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3:13" s="15" customFormat="1" ht="15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3:13" s="15" customFormat="1" ht="15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3:13" s="15" customFormat="1" ht="15"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3:13" s="15" customFormat="1" ht="15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3:13" s="15" customFormat="1" ht="15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3:13" s="15" customFormat="1" ht="15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3:13" s="15" customFormat="1" ht="15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3:13" s="15" customFormat="1" ht="15"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3:13" s="15" customFormat="1" ht="15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3:13" s="15" customFormat="1" ht="15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3:13" s="15" customFormat="1" ht="15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3:13" s="15" customFormat="1" ht="15"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3:13" s="15" customFormat="1" ht="15"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3:13" s="15" customFormat="1" ht="15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3:13" s="15" customFormat="1" ht="15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3:13" s="15" customFormat="1" ht="15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3:13" s="15" customFormat="1" ht="15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3:13" s="15" customFormat="1" ht="15"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3:13" s="15" customFormat="1" ht="15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3:13" s="15" customFormat="1" ht="15"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3:13" s="15" customFormat="1" ht="15"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3:13" s="15" customFormat="1" ht="15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3:13" s="15" customFormat="1" ht="15"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3:13" s="15" customFormat="1" ht="15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3:13" s="15" customFormat="1" ht="15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3:13" s="15" customFormat="1" ht="15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3:13" s="15" customFormat="1" ht="15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3:13" s="15" customFormat="1" ht="15"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3:13" s="15" customFormat="1" ht="15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3:13" s="15" customFormat="1" ht="15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3:13" s="15" customFormat="1" ht="15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3:13" s="15" customFormat="1" ht="15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3:13" s="15" customFormat="1" ht="15"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3:13" s="15" customFormat="1" ht="15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3:13" s="15" customFormat="1" ht="15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3:13" s="15" customFormat="1" ht="15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3:13" s="15" customFormat="1" ht="15"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3:13" s="15" customFormat="1" ht="15"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3:13" s="15" customFormat="1" ht="15"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3:13" s="15" customFormat="1" ht="15"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3:13" s="15" customFormat="1" ht="15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3:13" s="15" customFormat="1" ht="15"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3:13" s="15" customFormat="1" ht="15"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3:13" s="15" customFormat="1" ht="15"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3:13" s="15" customFormat="1" ht="15"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3:13" s="15" customFormat="1" ht="15"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3:13" s="15" customFormat="1" ht="15"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3:13" s="15" customFormat="1" ht="15"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3:13" s="15" customFormat="1" ht="15"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3:13" s="15" customFormat="1" ht="15"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3:13" s="15" customFormat="1" ht="15"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3:13" s="15" customFormat="1" ht="15"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3:13" s="15" customFormat="1" ht="15"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3:13" s="15" customFormat="1" ht="15"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3:13" s="15" customFormat="1" ht="15"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3:13" s="15" customFormat="1" ht="15"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3:13" s="15" customFormat="1" ht="15"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3:13" s="15" customFormat="1" ht="15"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3:13" s="15" customFormat="1" ht="15"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3:13" s="15" customFormat="1" ht="15"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3:13" s="15" customFormat="1" ht="15"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3:13" s="15" customFormat="1" ht="15"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3:13" s="15" customFormat="1" ht="15"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3:13" s="15" customFormat="1" ht="15"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3:13" s="15" customFormat="1" ht="15"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3:13" s="15" customFormat="1" ht="15"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3:13" s="15" customFormat="1" ht="15"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3:13" s="15" customFormat="1" ht="15"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3:13" s="15" customFormat="1" ht="15"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3:13" s="15" customFormat="1" ht="15"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</row>
  </sheetData>
  <sheetProtection/>
  <autoFilter ref="C6:N6">
    <sortState ref="C7:N452">
      <sortCondition descending="1" sortBy="value" ref="N7:N452"/>
    </sortState>
  </autoFilter>
  <mergeCells count="1">
    <mergeCell ref="B4:N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5"/>
  <sheetViews>
    <sheetView tabSelected="1" zoomScalePageLayoutView="0" workbookViewId="0" topLeftCell="B1">
      <selection activeCell="M19" sqref="M19"/>
    </sheetView>
  </sheetViews>
  <sheetFormatPr defaultColWidth="9.140625" defaultRowHeight="15"/>
  <cols>
    <col min="2" max="2" width="9.140625" style="101" customWidth="1"/>
    <col min="3" max="3" width="21.140625" style="0" bestFit="1" customWidth="1"/>
    <col min="4" max="4" width="10.7109375" style="0" customWidth="1"/>
    <col min="5" max="5" width="28.140625" style="0" customWidth="1"/>
    <col min="6" max="7" width="10.7109375" style="0" customWidth="1"/>
    <col min="8" max="13" width="13.00390625" style="0" customWidth="1"/>
    <col min="14" max="14" width="15.7109375" style="0" customWidth="1"/>
  </cols>
  <sheetData>
    <row r="1" spans="2:14" ht="15">
      <c r="B1" s="142" t="s">
        <v>149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5.75" thickBot="1">
      <c r="B2" s="145" t="s">
        <v>28</v>
      </c>
      <c r="C2" s="145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30">
      <c r="B3" s="99" t="s">
        <v>17</v>
      </c>
      <c r="C3" s="28" t="s">
        <v>0</v>
      </c>
      <c r="D3" s="28" t="s">
        <v>1</v>
      </c>
      <c r="E3" s="28" t="s">
        <v>2</v>
      </c>
      <c r="F3" s="79" t="s">
        <v>154</v>
      </c>
      <c r="G3" s="79" t="s">
        <v>155</v>
      </c>
      <c r="H3" s="24" t="s">
        <v>145</v>
      </c>
      <c r="I3" s="25" t="s">
        <v>30</v>
      </c>
      <c r="J3" s="26" t="s">
        <v>31</v>
      </c>
      <c r="K3" s="71" t="s">
        <v>144</v>
      </c>
      <c r="L3" s="28" t="s">
        <v>33</v>
      </c>
      <c r="M3" s="29"/>
      <c r="N3" s="30" t="s">
        <v>15</v>
      </c>
    </row>
    <row r="4" spans="2:14" ht="15">
      <c r="B4" s="100" t="s">
        <v>61</v>
      </c>
      <c r="C4" s="118" t="s">
        <v>118</v>
      </c>
      <c r="D4" s="5">
        <v>2000</v>
      </c>
      <c r="E4" s="83" t="s">
        <v>47</v>
      </c>
      <c r="F4" s="83" t="s">
        <v>156</v>
      </c>
      <c r="G4" s="83"/>
      <c r="H4" s="34"/>
      <c r="I4" s="35">
        <v>15</v>
      </c>
      <c r="J4" s="36"/>
      <c r="K4" s="37">
        <v>12</v>
      </c>
      <c r="L4" s="38">
        <v>20</v>
      </c>
      <c r="M4" s="39"/>
      <c r="N4" s="82">
        <f>SUM(I4:L4)</f>
        <v>47</v>
      </c>
    </row>
    <row r="5" spans="2:14" ht="15">
      <c r="B5" s="100" t="s">
        <v>60</v>
      </c>
      <c r="C5" s="41" t="s">
        <v>10</v>
      </c>
      <c r="D5" s="5">
        <v>2001</v>
      </c>
      <c r="E5" s="5" t="s">
        <v>4</v>
      </c>
      <c r="F5" s="5" t="s">
        <v>156</v>
      </c>
      <c r="G5" s="5"/>
      <c r="H5" s="97">
        <v>12</v>
      </c>
      <c r="I5" s="98">
        <v>12</v>
      </c>
      <c r="J5" s="36">
        <v>8</v>
      </c>
      <c r="K5" s="37">
        <v>15</v>
      </c>
      <c r="L5" s="38">
        <v>4</v>
      </c>
      <c r="M5" s="39"/>
      <c r="N5" s="82">
        <f>SUM(H5:L5)-L5</f>
        <v>47</v>
      </c>
    </row>
    <row r="6" spans="2:14" ht="15">
      <c r="B6" s="100" t="s">
        <v>50</v>
      </c>
      <c r="C6" s="41" t="s">
        <v>140</v>
      </c>
      <c r="D6" s="5">
        <v>2000</v>
      </c>
      <c r="E6" s="83"/>
      <c r="F6" s="83"/>
      <c r="G6" s="83"/>
      <c r="H6" s="34"/>
      <c r="I6" s="35"/>
      <c r="J6" s="36">
        <v>20</v>
      </c>
      <c r="K6" s="37"/>
      <c r="L6" s="38">
        <v>12</v>
      </c>
      <c r="M6" s="39"/>
      <c r="N6" s="82">
        <f>SUM(H6:L6)</f>
        <v>32</v>
      </c>
    </row>
    <row r="7" spans="2:14" ht="15">
      <c r="B7" s="100" t="s">
        <v>51</v>
      </c>
      <c r="C7" s="80" t="s">
        <v>141</v>
      </c>
      <c r="D7" s="5">
        <v>2000</v>
      </c>
      <c r="E7" s="83" t="s">
        <v>122</v>
      </c>
      <c r="F7" s="83" t="s">
        <v>156</v>
      </c>
      <c r="G7" s="83"/>
      <c r="H7" s="34"/>
      <c r="I7" s="35"/>
      <c r="J7" s="36">
        <v>16</v>
      </c>
      <c r="K7" s="37"/>
      <c r="L7" s="38">
        <v>16</v>
      </c>
      <c r="M7" s="39"/>
      <c r="N7" s="82">
        <f>SUM(H7:L7)</f>
        <v>32</v>
      </c>
    </row>
    <row r="8" spans="2:14" ht="15">
      <c r="B8" s="100" t="s">
        <v>52</v>
      </c>
      <c r="C8" s="80" t="s">
        <v>18</v>
      </c>
      <c r="D8" s="5">
        <v>2001</v>
      </c>
      <c r="E8" s="83" t="s">
        <v>97</v>
      </c>
      <c r="F8" s="83" t="s">
        <v>156</v>
      </c>
      <c r="G8" s="83"/>
      <c r="H8" s="34"/>
      <c r="I8" s="35">
        <v>5</v>
      </c>
      <c r="J8" s="36">
        <v>12</v>
      </c>
      <c r="K8" s="37">
        <v>10</v>
      </c>
      <c r="L8" s="38">
        <v>2</v>
      </c>
      <c r="M8" s="39"/>
      <c r="N8" s="82">
        <f>SUM(H8:L8)</f>
        <v>29</v>
      </c>
    </row>
    <row r="9" spans="2:14" ht="15">
      <c r="B9" s="100" t="s">
        <v>53</v>
      </c>
      <c r="C9" s="41" t="s">
        <v>117</v>
      </c>
      <c r="D9" s="5">
        <v>2001</v>
      </c>
      <c r="E9" s="5" t="s">
        <v>4</v>
      </c>
      <c r="F9" s="5" t="s">
        <v>156</v>
      </c>
      <c r="G9" s="5"/>
      <c r="H9" s="97">
        <v>8</v>
      </c>
      <c r="I9" s="35">
        <v>8</v>
      </c>
      <c r="J9" s="36">
        <v>4</v>
      </c>
      <c r="K9" s="37">
        <v>8</v>
      </c>
      <c r="L9" s="38">
        <v>1</v>
      </c>
      <c r="M9" s="39"/>
      <c r="N9" s="82">
        <f>SUM(H9:L9)-L9</f>
        <v>28</v>
      </c>
    </row>
    <row r="10" spans="2:14" ht="15">
      <c r="B10" s="100" t="s">
        <v>54</v>
      </c>
      <c r="C10" s="118" t="s">
        <v>9</v>
      </c>
      <c r="D10" s="5">
        <v>2001</v>
      </c>
      <c r="E10" s="83" t="s">
        <v>127</v>
      </c>
      <c r="F10" s="83" t="s">
        <v>156</v>
      </c>
      <c r="G10" s="83" t="s">
        <v>156</v>
      </c>
      <c r="H10" s="34"/>
      <c r="I10" s="35">
        <v>10</v>
      </c>
      <c r="J10" s="36">
        <v>6</v>
      </c>
      <c r="K10" s="37"/>
      <c r="L10" s="38">
        <v>8</v>
      </c>
      <c r="M10" s="39"/>
      <c r="N10" s="82">
        <f aca="true" t="shared" si="0" ref="N10:N15">SUM(H10:L10)</f>
        <v>24</v>
      </c>
    </row>
    <row r="11" spans="2:14" ht="15">
      <c r="B11" s="100" t="s">
        <v>55</v>
      </c>
      <c r="C11" s="118" t="s">
        <v>142</v>
      </c>
      <c r="D11" s="5">
        <v>2000</v>
      </c>
      <c r="E11" s="83" t="s">
        <v>127</v>
      </c>
      <c r="F11" s="83" t="s">
        <v>156</v>
      </c>
      <c r="G11" s="83" t="s">
        <v>156</v>
      </c>
      <c r="H11" s="34"/>
      <c r="I11" s="35"/>
      <c r="J11" s="36">
        <v>10</v>
      </c>
      <c r="K11" s="37"/>
      <c r="L11" s="38">
        <v>10</v>
      </c>
      <c r="M11" s="39"/>
      <c r="N11" s="82">
        <f t="shared" si="0"/>
        <v>20</v>
      </c>
    </row>
    <row r="12" spans="2:14" ht="15">
      <c r="B12" s="100" t="s">
        <v>56</v>
      </c>
      <c r="C12" s="41" t="s">
        <v>11</v>
      </c>
      <c r="D12" s="5">
        <v>2001</v>
      </c>
      <c r="E12" s="5" t="s">
        <v>4</v>
      </c>
      <c r="F12" s="5" t="s">
        <v>156</v>
      </c>
      <c r="G12" s="5"/>
      <c r="H12" s="97">
        <v>6</v>
      </c>
      <c r="I12" s="98">
        <v>6</v>
      </c>
      <c r="J12" s="36"/>
      <c r="K12" s="37">
        <v>6</v>
      </c>
      <c r="L12" s="38"/>
      <c r="M12" s="39"/>
      <c r="N12" s="82">
        <f t="shared" si="0"/>
        <v>18</v>
      </c>
    </row>
    <row r="13" spans="2:14" ht="15">
      <c r="B13" s="100" t="s">
        <v>57</v>
      </c>
      <c r="C13" s="41" t="s">
        <v>116</v>
      </c>
      <c r="D13" s="5">
        <v>2001</v>
      </c>
      <c r="E13" s="5"/>
      <c r="F13" s="5"/>
      <c r="G13" s="5"/>
      <c r="H13" s="97">
        <v>15</v>
      </c>
      <c r="I13" s="35"/>
      <c r="J13" s="36"/>
      <c r="K13" s="37"/>
      <c r="L13" s="38"/>
      <c r="M13" s="39"/>
      <c r="N13" s="82">
        <f t="shared" si="0"/>
        <v>15</v>
      </c>
    </row>
    <row r="14" spans="2:14" ht="15">
      <c r="B14" s="100" t="s">
        <v>135</v>
      </c>
      <c r="C14" s="80" t="s">
        <v>193</v>
      </c>
      <c r="D14" s="5">
        <v>2001</v>
      </c>
      <c r="E14" s="83" t="s">
        <v>195</v>
      </c>
      <c r="F14" s="83"/>
      <c r="G14" s="83"/>
      <c r="H14" s="34"/>
      <c r="I14" s="35"/>
      <c r="J14" s="36"/>
      <c r="K14" s="37"/>
      <c r="L14" s="38">
        <v>6</v>
      </c>
      <c r="M14" s="39"/>
      <c r="N14" s="82">
        <f t="shared" si="0"/>
        <v>6</v>
      </c>
    </row>
    <row r="15" spans="2:14" ht="15">
      <c r="B15" s="100" t="s">
        <v>136</v>
      </c>
      <c r="C15" s="80" t="s">
        <v>194</v>
      </c>
      <c r="D15" s="5">
        <v>2001</v>
      </c>
      <c r="E15" s="83" t="s">
        <v>3</v>
      </c>
      <c r="F15" s="83"/>
      <c r="G15" s="83"/>
      <c r="H15" s="34"/>
      <c r="I15" s="35"/>
      <c r="J15" s="36"/>
      <c r="K15" s="37"/>
      <c r="L15" s="38">
        <v>3</v>
      </c>
      <c r="M15" s="39"/>
      <c r="N15" s="82">
        <f t="shared" si="0"/>
        <v>3</v>
      </c>
    </row>
  </sheetData>
  <sheetProtection/>
  <autoFilter ref="C3:N13">
    <sortState ref="C4:N15">
      <sortCondition descending="1" sortBy="value" ref="N4:N15"/>
    </sortState>
  </autoFilter>
  <mergeCells count="2">
    <mergeCell ref="B1:N1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52"/>
  <sheetViews>
    <sheetView zoomScalePageLayoutView="0" workbookViewId="0" topLeftCell="A4">
      <selection activeCell="D19" sqref="D19"/>
    </sheetView>
  </sheetViews>
  <sheetFormatPr defaultColWidth="9.140625" defaultRowHeight="15"/>
  <cols>
    <col min="1" max="2" width="9.140625" style="7" customWidth="1"/>
    <col min="3" max="3" width="21.140625" style="8" bestFit="1" customWidth="1"/>
    <col min="4" max="4" width="10.7109375" style="8" customWidth="1"/>
    <col min="5" max="5" width="28.28125" style="8" customWidth="1"/>
    <col min="6" max="7" width="10.7109375" style="8" customWidth="1"/>
    <col min="8" max="8" width="13.00390625" style="9" customWidth="1"/>
    <col min="9" max="9" width="13.00390625" style="10" customWidth="1"/>
    <col min="10" max="10" width="13.00390625" style="11" customWidth="1"/>
    <col min="11" max="11" width="13.00390625" style="12" customWidth="1"/>
    <col min="12" max="12" width="13.00390625" style="13" customWidth="1"/>
    <col min="13" max="13" width="13.00390625" style="14" customWidth="1"/>
    <col min="14" max="14" width="15.7109375" style="15" customWidth="1"/>
    <col min="15" max="15" width="8.421875" style="15" customWidth="1"/>
    <col min="16" max="16" width="3.8515625" style="15" customWidth="1"/>
    <col min="17" max="17" width="4.57421875" style="15" customWidth="1"/>
    <col min="18" max="20" width="9.140625" style="15" customWidth="1"/>
    <col min="21" max="16384" width="9.140625" style="7" customWidth="1"/>
  </cols>
  <sheetData>
    <row r="1" spans="19:20" ht="15" hidden="1">
      <c r="S1" s="58"/>
      <c r="T1" s="58"/>
    </row>
    <row r="2" spans="2:12" ht="15" hidden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20" ht="15" hidden="1">
      <c r="B3" s="16"/>
      <c r="C3" s="17"/>
      <c r="D3" s="17"/>
      <c r="E3" s="59" t="s">
        <v>14</v>
      </c>
      <c r="F3" s="59"/>
      <c r="G3" s="59"/>
      <c r="H3" s="17"/>
      <c r="I3" s="17"/>
      <c r="J3" s="17"/>
      <c r="K3" s="17"/>
      <c r="L3" s="17"/>
      <c r="Q3" s="58"/>
      <c r="R3" s="58"/>
      <c r="S3" s="58"/>
      <c r="T3" s="58"/>
    </row>
    <row r="4" spans="2:20" ht="26.25" customHeight="1">
      <c r="B4" s="142" t="s">
        <v>149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Q4" s="58"/>
      <c r="R4" s="58"/>
      <c r="S4" s="58"/>
      <c r="T4" s="58"/>
    </row>
    <row r="5" spans="2:14" s="15" customFormat="1" ht="15.75" thickBot="1">
      <c r="B5" s="15" t="s">
        <v>167</v>
      </c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20" ht="30">
      <c r="B6" s="63" t="s">
        <v>17</v>
      </c>
      <c r="C6" s="28" t="s">
        <v>0</v>
      </c>
      <c r="D6" s="28" t="s">
        <v>1</v>
      </c>
      <c r="E6" s="64" t="s">
        <v>2</v>
      </c>
      <c r="F6" s="23" t="s">
        <v>154</v>
      </c>
      <c r="G6" s="23" t="s">
        <v>155</v>
      </c>
      <c r="H6" s="24" t="s">
        <v>29</v>
      </c>
      <c r="I6" s="25" t="s">
        <v>30</v>
      </c>
      <c r="J6" s="26" t="s">
        <v>31</v>
      </c>
      <c r="K6" s="27" t="s">
        <v>32</v>
      </c>
      <c r="L6" s="28" t="s">
        <v>33</v>
      </c>
      <c r="M6" s="29"/>
      <c r="N6" s="30" t="s">
        <v>15</v>
      </c>
      <c r="Q6" s="58"/>
      <c r="R6" s="58"/>
      <c r="S6" s="58"/>
      <c r="T6" s="58"/>
    </row>
    <row r="7" spans="2:20" ht="15">
      <c r="B7" s="31">
        <v>1</v>
      </c>
      <c r="C7" s="32" t="s">
        <v>163</v>
      </c>
      <c r="D7" s="5">
        <v>2011</v>
      </c>
      <c r="E7" s="33" t="s">
        <v>161</v>
      </c>
      <c r="F7" s="33" t="s">
        <v>156</v>
      </c>
      <c r="G7" s="33"/>
      <c r="H7" s="34"/>
      <c r="I7" s="35"/>
      <c r="J7" s="36"/>
      <c r="K7" s="37"/>
      <c r="L7" s="38"/>
      <c r="M7" s="39"/>
      <c r="N7" s="40">
        <f>SUM(H7:L7)</f>
        <v>0</v>
      </c>
      <c r="O7" s="60"/>
      <c r="S7" s="58"/>
      <c r="T7" s="58"/>
    </row>
    <row r="8" spans="2:20" ht="15">
      <c r="B8" s="31">
        <v>2</v>
      </c>
      <c r="C8" s="32" t="s">
        <v>164</v>
      </c>
      <c r="D8" s="5">
        <v>2011</v>
      </c>
      <c r="E8" s="33" t="s">
        <v>150</v>
      </c>
      <c r="F8" s="33"/>
      <c r="G8" s="33"/>
      <c r="H8" s="34"/>
      <c r="I8" s="35"/>
      <c r="J8" s="36"/>
      <c r="K8" s="37"/>
      <c r="L8" s="38"/>
      <c r="M8" s="39"/>
      <c r="N8" s="40">
        <f aca="true" t="shared" si="0" ref="N8:N14">SUM(H8:L8)</f>
        <v>0</v>
      </c>
      <c r="O8" s="60"/>
      <c r="Q8" s="58"/>
      <c r="R8" s="58"/>
      <c r="S8" s="58"/>
      <c r="T8" s="58"/>
    </row>
    <row r="9" spans="2:18" ht="15">
      <c r="B9" s="31">
        <v>3</v>
      </c>
      <c r="C9" s="32" t="s">
        <v>165</v>
      </c>
      <c r="D9" s="5">
        <v>2009</v>
      </c>
      <c r="E9" s="33" t="s">
        <v>153</v>
      </c>
      <c r="F9" s="33" t="s">
        <v>156</v>
      </c>
      <c r="G9" s="33"/>
      <c r="H9" s="34"/>
      <c r="I9" s="35"/>
      <c r="J9" s="36"/>
      <c r="K9" s="37"/>
      <c r="L9" s="38"/>
      <c r="M9" s="39"/>
      <c r="N9" s="40">
        <f t="shared" si="0"/>
        <v>0</v>
      </c>
      <c r="O9" s="60"/>
      <c r="Q9" s="58"/>
      <c r="R9" s="58"/>
    </row>
    <row r="10" spans="2:20" ht="15">
      <c r="B10" s="31">
        <v>4</v>
      </c>
      <c r="C10" s="65" t="s">
        <v>168</v>
      </c>
      <c r="D10" s="5">
        <v>2009</v>
      </c>
      <c r="E10" s="33" t="s">
        <v>153</v>
      </c>
      <c r="F10" s="33" t="s">
        <v>156</v>
      </c>
      <c r="G10" s="33"/>
      <c r="H10" s="34"/>
      <c r="I10" s="35"/>
      <c r="J10" s="36"/>
      <c r="K10" s="37"/>
      <c r="L10" s="38"/>
      <c r="M10" s="39"/>
      <c r="N10" s="40">
        <f t="shared" si="0"/>
        <v>0</v>
      </c>
      <c r="O10" s="60"/>
      <c r="Q10" s="58"/>
      <c r="R10" s="58"/>
      <c r="S10" s="58"/>
      <c r="T10" s="58"/>
    </row>
    <row r="11" spans="2:20" ht="15">
      <c r="B11" s="31">
        <v>5</v>
      </c>
      <c r="C11" s="41" t="s">
        <v>196</v>
      </c>
      <c r="D11" s="5">
        <v>2009</v>
      </c>
      <c r="E11" s="33"/>
      <c r="F11" s="33"/>
      <c r="G11" s="33"/>
      <c r="H11" s="34"/>
      <c r="I11" s="35"/>
      <c r="J11" s="36"/>
      <c r="K11" s="37"/>
      <c r="L11" s="38"/>
      <c r="M11" s="39"/>
      <c r="N11" s="40">
        <f t="shared" si="0"/>
        <v>0</v>
      </c>
      <c r="O11" s="60"/>
      <c r="S11" s="58"/>
      <c r="T11" s="58"/>
    </row>
    <row r="12" spans="2:20" ht="15">
      <c r="B12" s="31">
        <v>6</v>
      </c>
      <c r="C12" s="42" t="s">
        <v>197</v>
      </c>
      <c r="D12" s="5">
        <v>2009</v>
      </c>
      <c r="E12" s="33"/>
      <c r="F12" s="33"/>
      <c r="G12" s="33"/>
      <c r="H12" s="34"/>
      <c r="I12" s="35"/>
      <c r="J12" s="36"/>
      <c r="K12" s="37"/>
      <c r="L12" s="38"/>
      <c r="M12" s="39"/>
      <c r="N12" s="40">
        <f t="shared" si="0"/>
        <v>0</v>
      </c>
      <c r="O12" s="60"/>
      <c r="Q12" s="58"/>
      <c r="R12" s="58"/>
      <c r="S12" s="58"/>
      <c r="T12" s="58"/>
    </row>
    <row r="13" spans="2:20" ht="15">
      <c r="B13" s="31">
        <v>7</v>
      </c>
      <c r="C13" s="43"/>
      <c r="D13" s="5"/>
      <c r="E13" s="33"/>
      <c r="F13" s="33"/>
      <c r="G13" s="33"/>
      <c r="H13" s="34"/>
      <c r="I13" s="35"/>
      <c r="J13" s="36"/>
      <c r="K13" s="37"/>
      <c r="L13" s="38"/>
      <c r="M13" s="39"/>
      <c r="N13" s="40">
        <f t="shared" si="0"/>
        <v>0</v>
      </c>
      <c r="O13" s="60"/>
      <c r="Q13" s="58"/>
      <c r="R13" s="58"/>
      <c r="S13" s="58"/>
      <c r="T13" s="58"/>
    </row>
    <row r="14" spans="2:20" ht="15">
      <c r="B14" s="31">
        <v>8</v>
      </c>
      <c r="C14" s="44"/>
      <c r="D14" s="45"/>
      <c r="E14" s="33"/>
      <c r="F14" s="33"/>
      <c r="G14" s="33"/>
      <c r="H14" s="34"/>
      <c r="I14" s="35"/>
      <c r="J14" s="36"/>
      <c r="K14" s="37"/>
      <c r="L14" s="38"/>
      <c r="M14" s="39"/>
      <c r="N14" s="40">
        <f t="shared" si="0"/>
        <v>0</v>
      </c>
      <c r="O14" s="60"/>
      <c r="Q14" s="58"/>
      <c r="R14" s="58"/>
      <c r="S14" s="58"/>
      <c r="T14" s="58"/>
    </row>
    <row r="15" spans="2:20" ht="15">
      <c r="B15" s="31"/>
      <c r="C15" s="41"/>
      <c r="D15" s="46"/>
      <c r="E15" s="33"/>
      <c r="F15" s="33"/>
      <c r="G15" s="33"/>
      <c r="H15" s="34"/>
      <c r="I15" s="35"/>
      <c r="J15" s="36"/>
      <c r="K15" s="37"/>
      <c r="L15" s="38"/>
      <c r="M15" s="39"/>
      <c r="N15" s="40"/>
      <c r="Q15" s="58"/>
      <c r="R15" s="58"/>
      <c r="S15" s="58"/>
      <c r="T15" s="58"/>
    </row>
    <row r="16" spans="2:14" s="15" customFormat="1" ht="15.75" thickBot="1">
      <c r="B16" s="47"/>
      <c r="C16" s="48"/>
      <c r="D16" s="49"/>
      <c r="E16" s="50"/>
      <c r="F16" s="50"/>
      <c r="G16" s="50"/>
      <c r="H16" s="51"/>
      <c r="I16" s="52"/>
      <c r="J16" s="53"/>
      <c r="K16" s="54"/>
      <c r="L16" s="55"/>
      <c r="M16" s="56"/>
      <c r="N16" s="57"/>
    </row>
    <row r="17" spans="3:13" s="15" customFormat="1" ht="1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3:13" s="15" customFormat="1" ht="1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3:13" s="15" customFormat="1" ht="1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3:13" s="15" customFormat="1" ht="1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3:13" s="15" customFormat="1" ht="1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3:13" s="15" customFormat="1" ht="1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3:13" s="15" customFormat="1" ht="1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3:13" s="15" customFormat="1" ht="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3:13" s="15" customFormat="1" ht="1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3:13" s="15" customFormat="1" ht="1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3:13" s="15" customFormat="1" ht="1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3:13" s="15" customFormat="1" ht="1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3:13" s="15" customFormat="1" ht="1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3:13" s="15" customFormat="1" ht="1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3:13" s="15" customFormat="1" ht="1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3:13" s="15" customFormat="1" ht="1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3:13" s="15" customFormat="1" ht="1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3:13" s="15" customFormat="1" ht="1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3:13" s="15" customFormat="1" ht="1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3:13" s="15" customFormat="1" ht="1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3:13" s="15" customFormat="1" ht="1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3:13" s="15" customFormat="1" ht="1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3:13" s="15" customFormat="1" ht="1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3:13" s="15" customFormat="1" ht="1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3:13" s="15" customFormat="1" ht="1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3:13" s="15" customFormat="1" ht="1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3:13" s="15" customFormat="1" ht="1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3:13" s="15" customFormat="1" ht="1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3:13" s="15" customFormat="1" ht="1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3:13" s="15" customFormat="1" ht="1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3:13" s="15" customFormat="1" ht="1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3:13" s="15" customFormat="1" ht="1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3:13" s="15" customFormat="1" ht="1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3:13" s="15" customFormat="1" ht="1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3:13" s="15" customFormat="1" ht="1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3:13" s="15" customFormat="1" ht="1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3:13" s="15" customFormat="1" ht="1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3:13" s="15" customFormat="1" ht="1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3:13" s="15" customFormat="1" ht="1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3:13" s="15" customFormat="1" ht="1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3:13" s="15" customFormat="1" ht="1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3:13" s="15" customFormat="1" ht="1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3:13" s="15" customFormat="1" ht="1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3:13" s="15" customFormat="1" ht="1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3:13" s="15" customFormat="1" ht="1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3:13" s="15" customFormat="1" ht="1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3:13" s="15" customFormat="1" ht="1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3:13" s="15" customFormat="1" ht="1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3:13" s="15" customFormat="1" ht="1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3:13" s="15" customFormat="1" ht="1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3:13" s="15" customFormat="1" ht="1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3:13" s="15" customFormat="1" ht="1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3:13" s="15" customFormat="1" ht="1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3:13" s="15" customFormat="1" ht="1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3:13" s="15" customFormat="1" ht="1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3:13" s="15" customFormat="1" ht="1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3:13" s="15" customFormat="1" ht="1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3:13" s="15" customFormat="1" ht="1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3:13" s="15" customFormat="1" ht="1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3:13" s="15" customFormat="1" ht="1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3:13" s="15" customFormat="1" ht="1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3:13" s="15" customFormat="1" ht="1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3:13" s="15" customFormat="1" ht="1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3:13" s="15" customFormat="1" ht="1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3:13" s="15" customFormat="1" ht="1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3:13" s="15" customFormat="1" ht="1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3:13" s="15" customFormat="1" ht="1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3:13" s="15" customFormat="1" ht="1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3:13" s="15" customFormat="1" ht="1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3:13" s="15" customFormat="1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3:13" s="15" customFormat="1" ht="1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3:13" s="15" customFormat="1" ht="1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3:13" s="15" customFormat="1" ht="1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3:13" s="15" customFormat="1" ht="1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3:13" s="15" customFormat="1" ht="1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3:13" s="15" customFormat="1" ht="1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3:13" s="15" customFormat="1" ht="1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3:13" s="15" customFormat="1" ht="1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3:13" s="15" customFormat="1" ht="1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3:13" s="15" customFormat="1" ht="1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3:13" s="15" customFormat="1" ht="1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3:13" s="15" customFormat="1" ht="1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3:13" s="15" customFormat="1" ht="1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3:13" s="15" customFormat="1" ht="1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3:13" s="15" customFormat="1" ht="1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3:13" s="15" customFormat="1" ht="1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3:13" s="15" customFormat="1" ht="1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3:13" s="15" customFormat="1" ht="1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3:13" s="15" customFormat="1" ht="1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3:13" s="15" customFormat="1" ht="1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3:13" s="15" customFormat="1" ht="1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3:13" s="15" customFormat="1" ht="1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3:13" s="15" customFormat="1" ht="1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3:13" s="15" customFormat="1" ht="1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3:13" s="15" customFormat="1" ht="1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3:13" s="15" customFormat="1" ht="1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3:13" s="15" customFormat="1" ht="1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3:13" s="15" customFormat="1" ht="1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3:13" s="15" customFormat="1" ht="1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3:13" s="15" customFormat="1" ht="1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3:13" s="15" customFormat="1" ht="1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3:13" s="15" customFormat="1" ht="1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3:13" s="15" customFormat="1" ht="1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3:13" s="15" customFormat="1" ht="1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3:13" s="15" customFormat="1" ht="1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3:13" s="15" customFormat="1" ht="1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3:13" s="15" customFormat="1" ht="1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3:13" s="15" customFormat="1" ht="1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3:13" s="15" customFormat="1" ht="1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3:13" s="15" customFormat="1" ht="1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3:13" s="15" customFormat="1" ht="1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3:13" s="15" customFormat="1" ht="1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3:13" s="15" customFormat="1" ht="1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3:13" s="15" customFormat="1" ht="1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3:13" s="15" customFormat="1" ht="1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3:13" s="15" customFormat="1" ht="1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3:13" s="15" customFormat="1" ht="1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3:13" s="15" customFormat="1" ht="1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3:13" s="15" customFormat="1" ht="1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3:13" s="15" customFormat="1" ht="1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3:13" s="15" customFormat="1" ht="1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3:13" s="15" customFormat="1" ht="1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3:13" s="15" customFormat="1" ht="1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3:13" s="15" customFormat="1" ht="1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3:13" s="15" customFormat="1" ht="1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3:13" s="15" customFormat="1" ht="1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3:13" s="15" customFormat="1" ht="1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3:13" s="15" customFormat="1" ht="1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3:13" s="15" customFormat="1" ht="1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3:13" s="15" customFormat="1" ht="1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3:13" s="15" customFormat="1" ht="1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3:13" s="15" customFormat="1" ht="1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3:13" s="15" customFormat="1" ht="1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3:13" s="15" customFormat="1" ht="1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3:13" s="15" customFormat="1" ht="1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3:13" s="15" customFormat="1" ht="1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3:13" s="15" customFormat="1" ht="1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3:13" s="15" customFormat="1" ht="1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3:13" s="15" customFormat="1" ht="1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3:13" s="15" customFormat="1" ht="1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3:13" s="15" customFormat="1" ht="1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3:13" s="15" customFormat="1" ht="1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3:13" s="15" customFormat="1" ht="1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3:13" s="15" customFormat="1" ht="1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3:13" s="15" customFormat="1" ht="1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3:13" s="15" customFormat="1" ht="1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3:13" s="15" customFormat="1" ht="1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3:13" s="15" customFormat="1" ht="1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3:13" s="15" customFormat="1" ht="1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3:13" s="15" customFormat="1" ht="1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3:13" s="15" customFormat="1" ht="1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3:13" s="15" customFormat="1" ht="1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3:13" s="15" customFormat="1" ht="1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3:13" s="15" customFormat="1" ht="1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3:13" s="15" customFormat="1" ht="1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3:13" s="15" customFormat="1" ht="1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3:13" s="15" customFormat="1" ht="1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3:13" s="15" customFormat="1" ht="1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3:13" s="15" customFormat="1" ht="1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3:13" s="15" customFormat="1" ht="1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3:13" s="15" customFormat="1" ht="1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3:13" s="15" customFormat="1" ht="1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3:13" s="15" customFormat="1" ht="1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3:13" s="15" customFormat="1" ht="1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3:13" s="15" customFormat="1" ht="1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3:13" s="15" customFormat="1" ht="1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3:13" s="15" customFormat="1" ht="1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3:13" s="15" customFormat="1" ht="1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3:13" s="15" customFormat="1" ht="1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3:13" s="15" customFormat="1" ht="1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3:13" s="15" customFormat="1" ht="1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3:13" s="15" customFormat="1" ht="1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3:13" s="15" customFormat="1" ht="1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3:13" s="15" customFormat="1" ht="1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3:13" s="15" customFormat="1" ht="1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3:13" s="15" customFormat="1" ht="1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3:13" s="15" customFormat="1" ht="1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3:13" s="15" customFormat="1" ht="1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3:13" s="15" customFormat="1" ht="1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3:13" s="15" customFormat="1" ht="1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3:13" s="15" customFormat="1" ht="1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3:13" s="15" customFormat="1" ht="1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3:13" s="15" customFormat="1" ht="1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3:13" s="15" customFormat="1" ht="1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3:13" s="15" customFormat="1" ht="1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3:13" s="15" customFormat="1" ht="1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3:13" s="15" customFormat="1" ht="1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3:13" s="15" customFormat="1" ht="1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3:13" s="15" customFormat="1" ht="1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3:13" s="15" customFormat="1" ht="1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3:13" s="15" customFormat="1" ht="1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3:13" s="15" customFormat="1" ht="1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3:13" s="15" customFormat="1" ht="1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3:13" s="15" customFormat="1" ht="1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3:13" s="15" customFormat="1" ht="1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3:13" s="15" customFormat="1" ht="1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3:13" s="15" customFormat="1" ht="1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3:13" s="15" customFormat="1" ht="1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3:13" s="15" customFormat="1" ht="1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3:13" s="15" customFormat="1" ht="1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3:13" s="15" customFormat="1" ht="1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3:13" s="15" customFormat="1" ht="1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3:13" s="15" customFormat="1" ht="1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3:13" s="15" customFormat="1" ht="1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3:13" s="15" customFormat="1" ht="1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3:13" s="15" customFormat="1" ht="1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3:13" s="15" customFormat="1" ht="1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3:13" s="15" customFormat="1" ht="1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3:13" s="15" customFormat="1" ht="1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3:13" s="15" customFormat="1" ht="1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3:13" s="15" customFormat="1" ht="1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3:13" s="15" customFormat="1" ht="1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3:13" s="15" customFormat="1" ht="1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3:13" s="15" customFormat="1" ht="1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3:13" s="15" customFormat="1" ht="1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3:13" s="15" customFormat="1" ht="1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3:13" s="15" customFormat="1" ht="1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3:13" s="15" customFormat="1" ht="1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3:13" s="15" customFormat="1" ht="1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3:13" s="15" customFormat="1" ht="1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3:13" s="15" customFormat="1" ht="1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3:13" s="15" customFormat="1" ht="1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3:13" s="15" customFormat="1" ht="1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3:13" s="15" customFormat="1" ht="1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3:13" s="15" customFormat="1" ht="1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3:13" s="15" customFormat="1" ht="1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3:13" s="15" customFormat="1" ht="1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3:13" s="15" customFormat="1" ht="1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3:13" s="15" customFormat="1" ht="1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3:13" s="15" customFormat="1" ht="1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3:13" s="15" customFormat="1" ht="1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3:13" s="15" customFormat="1" ht="1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3:13" s="15" customFormat="1" ht="1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3:13" s="15" customFormat="1" ht="1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3:13" s="15" customFormat="1" ht="1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3:13" s="15" customFormat="1" ht="1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3:13" s="15" customFormat="1" ht="1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3:13" s="15" customFormat="1" ht="1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3:13" s="15" customFormat="1" ht="1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3:13" s="15" customFormat="1" ht="1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3:13" s="15" customFormat="1" ht="1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3:13" s="15" customFormat="1" ht="1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3:13" s="15" customFormat="1" ht="1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3:13" s="15" customFormat="1" ht="1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3:13" s="15" customFormat="1" ht="1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3:13" s="15" customFormat="1" ht="1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3:13" s="15" customFormat="1" ht="1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3:13" s="15" customFormat="1" ht="1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3:13" s="15" customFormat="1" ht="1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3:13" s="15" customFormat="1" ht="1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3:13" s="15" customFormat="1" ht="1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3:13" s="15" customFormat="1" ht="1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3:13" s="15" customFormat="1" ht="1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3:13" s="15" customFormat="1" ht="1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3:13" s="15" customFormat="1" ht="1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3:13" s="15" customFormat="1" ht="1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3:13" s="15" customFormat="1" ht="1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3:13" s="15" customFormat="1" ht="1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3:13" s="15" customFormat="1" ht="1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3:13" s="15" customFormat="1" ht="1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3:13" s="15" customFormat="1" ht="1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3:13" s="15" customFormat="1" ht="1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3:13" s="15" customFormat="1" ht="1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3:13" s="15" customFormat="1" ht="1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3:13" s="15" customFormat="1" ht="1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3:13" s="15" customFormat="1" ht="1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3:13" s="15" customFormat="1" ht="1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3:13" s="15" customFormat="1" ht="1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3:13" s="15" customFormat="1" ht="1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3:13" s="15" customFormat="1" ht="1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3:13" s="15" customFormat="1" ht="1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3:13" s="15" customFormat="1" ht="1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3:13" s="15" customFormat="1" ht="1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3:13" s="15" customFormat="1" ht="1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3:13" s="15" customFormat="1" ht="1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3:13" s="15" customFormat="1" ht="1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3:13" s="15" customFormat="1" ht="1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3:13" s="15" customFormat="1" ht="1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3:13" s="15" customFormat="1" ht="1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3:13" s="15" customFormat="1" ht="1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3:13" s="15" customFormat="1" ht="1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3:13" s="15" customFormat="1" ht="1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3:13" s="15" customFormat="1" ht="1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3:13" s="15" customFormat="1" ht="1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3:13" s="15" customFormat="1" ht="1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3:13" s="15" customFormat="1" ht="1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3:13" s="15" customFormat="1" ht="1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3:13" s="15" customFormat="1" ht="1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3:13" s="15" customFormat="1" ht="1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3:13" s="15" customFormat="1" ht="1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3:13" s="15" customFormat="1" ht="1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3:13" s="15" customFormat="1" ht="1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3:13" s="15" customFormat="1" ht="1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3:13" s="15" customFormat="1" ht="1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3:13" s="15" customFormat="1" ht="1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3:13" s="15" customFormat="1" ht="1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3:13" s="15" customFormat="1" ht="1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3:13" s="15" customFormat="1" ht="1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3:13" s="15" customFormat="1" ht="1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3:13" s="15" customFormat="1" ht="15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3:13" s="15" customFormat="1" ht="15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3:13" s="15" customFormat="1" ht="15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3:13" s="15" customFormat="1" ht="15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3:13" s="15" customFormat="1" ht="15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3:13" s="15" customFormat="1" ht="15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3:13" s="15" customFormat="1" ht="15"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3:13" s="15" customFormat="1" ht="15"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3:13" s="15" customFormat="1" ht="15"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3:13" s="15" customFormat="1" ht="15"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3:13" s="15" customFormat="1" ht="15"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3:13" s="15" customFormat="1" ht="15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3:13" s="15" customFormat="1" ht="15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3:13" s="15" customFormat="1" ht="15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3:13" s="15" customFormat="1" ht="15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3:13" s="15" customFormat="1" ht="15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3:13" s="15" customFormat="1" ht="15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3:13" s="15" customFormat="1" ht="15"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3:13" s="15" customFormat="1" ht="15"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3:13" s="15" customFormat="1" ht="15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3:13" s="15" customFormat="1" ht="15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3:13" s="15" customFormat="1" ht="15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3:13" s="15" customFormat="1" ht="15"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3:13" s="15" customFormat="1" ht="15"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3:13" s="15" customFormat="1" ht="15"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3:13" s="15" customFormat="1" ht="15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3:13" s="15" customFormat="1" ht="15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3:13" s="15" customFormat="1" ht="15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3:13" s="15" customFormat="1" ht="15"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3:13" s="15" customFormat="1" ht="15"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3:13" s="15" customFormat="1" ht="15"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3:13" s="15" customFormat="1" ht="15"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3:13" s="15" customFormat="1" ht="15"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3:13" s="15" customFormat="1" ht="15"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3:13" s="15" customFormat="1" ht="15"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3:13" s="15" customFormat="1" ht="15"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3:13" s="15" customFormat="1" ht="15"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3:13" s="15" customFormat="1" ht="15"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3:13" s="15" customFormat="1" ht="15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3:13" s="15" customFormat="1" ht="15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3:13" s="15" customFormat="1" ht="15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3:13" s="15" customFormat="1" ht="15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3:13" s="15" customFormat="1" ht="15"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3:13" s="15" customFormat="1" ht="15"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3:13" s="15" customFormat="1" ht="15"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3:13" s="15" customFormat="1" ht="15"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3:13" s="15" customFormat="1" ht="15"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3:13" s="15" customFormat="1" ht="15"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3:13" s="15" customFormat="1" ht="15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3:13" s="15" customFormat="1" ht="15"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3:13" s="15" customFormat="1" ht="15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3:13" s="15" customFormat="1" ht="15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3:13" s="15" customFormat="1" ht="15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3:13" s="15" customFormat="1" ht="15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3:13" s="15" customFormat="1" ht="15"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3:13" s="15" customFormat="1" ht="15"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3:13" s="15" customFormat="1" ht="15"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3:13" s="15" customFormat="1" ht="15"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3:13" s="15" customFormat="1" ht="15"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3:13" s="15" customFormat="1" ht="15"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3:13" s="15" customFormat="1" ht="15"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3:13" s="15" customFormat="1" ht="15"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3:13" s="15" customFormat="1" ht="15"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3:13" s="15" customFormat="1" ht="15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3:13" s="15" customFormat="1" ht="15"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3:13" s="15" customFormat="1" ht="15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3:13" s="15" customFormat="1" ht="15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3:13" s="15" customFormat="1" ht="15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3:13" s="15" customFormat="1" ht="15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3:13" s="15" customFormat="1" ht="15"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3:13" s="15" customFormat="1" ht="15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3:13" s="15" customFormat="1" ht="15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3:13" s="15" customFormat="1" ht="15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3:13" s="15" customFormat="1" ht="15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3:13" s="15" customFormat="1" ht="15"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3:13" s="15" customFormat="1" ht="15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3:13" s="15" customFormat="1" ht="15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3:13" s="15" customFormat="1" ht="15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3:13" s="15" customFormat="1" ht="15"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3:13" s="15" customFormat="1" ht="15"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3:13" s="15" customFormat="1" ht="15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3:13" s="15" customFormat="1" ht="15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3:13" s="15" customFormat="1" ht="15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3:13" s="15" customFormat="1" ht="15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3:13" s="15" customFormat="1" ht="15"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3:13" s="15" customFormat="1" ht="15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3:13" s="15" customFormat="1" ht="15"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3:13" s="15" customFormat="1" ht="15"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3:13" s="15" customFormat="1" ht="15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3:13" s="15" customFormat="1" ht="15"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3:13" s="15" customFormat="1" ht="15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3:13" s="15" customFormat="1" ht="15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3:13" s="15" customFormat="1" ht="15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3:13" s="15" customFormat="1" ht="15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3:13" s="15" customFormat="1" ht="15"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3:13" s="15" customFormat="1" ht="15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3:13" s="15" customFormat="1" ht="15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3:13" s="15" customFormat="1" ht="15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3:13" s="15" customFormat="1" ht="15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3:13" s="15" customFormat="1" ht="15"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3:13" s="15" customFormat="1" ht="15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3:13" s="15" customFormat="1" ht="15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3:13" s="15" customFormat="1" ht="15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3:13" s="15" customFormat="1" ht="15"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3:13" s="15" customFormat="1" ht="15"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3:13" s="15" customFormat="1" ht="15"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3:13" s="15" customFormat="1" ht="15"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3:13" s="15" customFormat="1" ht="15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3:13" s="15" customFormat="1" ht="15"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3:13" s="15" customFormat="1" ht="15"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3:13" s="15" customFormat="1" ht="15"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3:13" s="15" customFormat="1" ht="15"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3:13" s="15" customFormat="1" ht="15"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3:13" s="15" customFormat="1" ht="15"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3:13" s="15" customFormat="1" ht="15"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3:13" s="15" customFormat="1" ht="15"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3:13" s="15" customFormat="1" ht="15"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3:13" s="15" customFormat="1" ht="15"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3:13" s="15" customFormat="1" ht="15"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3:13" s="15" customFormat="1" ht="15"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3:13" s="15" customFormat="1" ht="15"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3:13" s="15" customFormat="1" ht="15"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3:13" s="15" customFormat="1" ht="15"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3:13" s="15" customFormat="1" ht="15"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3:13" s="15" customFormat="1" ht="15"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3:13" s="15" customFormat="1" ht="15"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3:13" s="15" customFormat="1" ht="15"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3:13" s="15" customFormat="1" ht="15"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3:13" s="15" customFormat="1" ht="15"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3:13" s="15" customFormat="1" ht="15"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3:13" s="15" customFormat="1" ht="15"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3:13" s="15" customFormat="1" ht="15"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3:13" s="15" customFormat="1" ht="15"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3:13" s="15" customFormat="1" ht="15"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3:13" s="15" customFormat="1" ht="15"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3:13" s="15" customFormat="1" ht="15"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3:13" s="15" customFormat="1" ht="15"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</row>
  </sheetData>
  <sheetProtection/>
  <autoFilter ref="C6:N6">
    <sortState ref="C7:N452">
      <sortCondition descending="1" sortBy="value" ref="N7:N452"/>
    </sortState>
  </autoFilter>
  <mergeCells count="1">
    <mergeCell ref="B4:N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24"/>
  <sheetViews>
    <sheetView zoomScalePageLayoutView="0" workbookViewId="0" topLeftCell="C4">
      <selection activeCell="D16" sqref="D16"/>
    </sheetView>
  </sheetViews>
  <sheetFormatPr defaultColWidth="9.140625" defaultRowHeight="15"/>
  <cols>
    <col min="1" max="2" width="9.140625" style="7" customWidth="1"/>
    <col min="3" max="3" width="21.140625" style="8" bestFit="1" customWidth="1"/>
    <col min="4" max="4" width="10.7109375" style="8" customWidth="1"/>
    <col min="5" max="5" width="28.28125" style="8" customWidth="1"/>
    <col min="6" max="7" width="10.7109375" style="8" customWidth="1"/>
    <col min="8" max="8" width="13.00390625" style="9" customWidth="1"/>
    <col min="9" max="9" width="13.00390625" style="10" customWidth="1"/>
    <col min="10" max="10" width="13.00390625" style="11" customWidth="1"/>
    <col min="11" max="11" width="13.00390625" style="12" customWidth="1"/>
    <col min="12" max="12" width="13.00390625" style="13" customWidth="1"/>
    <col min="13" max="13" width="13.00390625" style="14" customWidth="1"/>
    <col min="14" max="14" width="15.7109375" style="15" customWidth="1"/>
    <col min="15" max="15" width="8.421875" style="15" customWidth="1"/>
    <col min="16" max="16" width="3.8515625" style="15" hidden="1" customWidth="1"/>
    <col min="17" max="17" width="4.57421875" style="15" hidden="1" customWidth="1"/>
    <col min="18" max="20" width="0" style="15" hidden="1" customWidth="1"/>
    <col min="21" max="16384" width="9.140625" style="7" customWidth="1"/>
  </cols>
  <sheetData>
    <row r="1" spans="19:20" ht="15" hidden="1">
      <c r="S1" s="58"/>
      <c r="T1" s="58"/>
    </row>
    <row r="2" spans="2:12" ht="15" hidden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20" ht="15" hidden="1">
      <c r="B3" s="16"/>
      <c r="C3" s="17"/>
      <c r="D3" s="17"/>
      <c r="E3" s="59" t="s">
        <v>14</v>
      </c>
      <c r="F3" s="59"/>
      <c r="G3" s="59"/>
      <c r="H3" s="17"/>
      <c r="I3" s="17"/>
      <c r="J3" s="17"/>
      <c r="K3" s="17"/>
      <c r="L3" s="17"/>
      <c r="Q3" s="58"/>
      <c r="R3" s="58"/>
      <c r="S3" s="58"/>
      <c r="T3" s="58"/>
    </row>
    <row r="4" spans="2:20" ht="26.25" customHeight="1">
      <c r="B4" s="142" t="s">
        <v>149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Q4" s="58"/>
      <c r="R4" s="58"/>
      <c r="S4" s="58"/>
      <c r="T4" s="58"/>
    </row>
    <row r="5" spans="2:14" s="15" customFormat="1" ht="15.75" thickBot="1">
      <c r="B5" s="15" t="s">
        <v>21</v>
      </c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20" ht="30">
      <c r="B6" s="66" t="s">
        <v>17</v>
      </c>
      <c r="C6" s="67" t="s">
        <v>0</v>
      </c>
      <c r="D6" s="67" t="s">
        <v>1</v>
      </c>
      <c r="E6" s="68" t="s">
        <v>2</v>
      </c>
      <c r="F6" s="23" t="s">
        <v>154</v>
      </c>
      <c r="G6" s="23" t="s">
        <v>155</v>
      </c>
      <c r="H6" s="24" t="s">
        <v>29</v>
      </c>
      <c r="I6" s="25" t="s">
        <v>30</v>
      </c>
      <c r="J6" s="26" t="s">
        <v>31</v>
      </c>
      <c r="K6" s="27" t="s">
        <v>32</v>
      </c>
      <c r="L6" s="28" t="s">
        <v>33</v>
      </c>
      <c r="M6" s="29"/>
      <c r="N6" s="30" t="s">
        <v>15</v>
      </c>
      <c r="Q6" s="58"/>
      <c r="R6" s="58"/>
      <c r="S6" s="58"/>
      <c r="T6" s="58"/>
    </row>
    <row r="7" spans="2:20" ht="15">
      <c r="B7" s="69">
        <v>1</v>
      </c>
      <c r="C7" s="43" t="s">
        <v>65</v>
      </c>
      <c r="D7" s="5">
        <v>2006</v>
      </c>
      <c r="E7" s="33" t="s">
        <v>46</v>
      </c>
      <c r="F7" s="33" t="s">
        <v>156</v>
      </c>
      <c r="G7" s="33"/>
      <c r="H7" s="34">
        <v>15</v>
      </c>
      <c r="I7" s="35">
        <v>15</v>
      </c>
      <c r="J7" s="36">
        <v>16</v>
      </c>
      <c r="K7" s="37">
        <v>15</v>
      </c>
      <c r="L7" s="38">
        <v>16</v>
      </c>
      <c r="M7" s="39"/>
      <c r="N7" s="40">
        <f>SUM(H7:L7)-Q7</f>
        <v>62</v>
      </c>
      <c r="O7" s="60"/>
      <c r="Q7" s="15">
        <f>MIN(H7:L7)</f>
        <v>15</v>
      </c>
      <c r="S7" s="58"/>
      <c r="T7" s="58"/>
    </row>
    <row r="8" spans="2:20" ht="15">
      <c r="B8" s="69">
        <v>2</v>
      </c>
      <c r="C8" s="43" t="s">
        <v>66</v>
      </c>
      <c r="D8" s="5">
        <v>2006</v>
      </c>
      <c r="E8" s="33" t="s">
        <v>123</v>
      </c>
      <c r="F8" s="33" t="s">
        <v>156</v>
      </c>
      <c r="G8" s="33"/>
      <c r="H8" s="34">
        <v>12</v>
      </c>
      <c r="I8" s="35">
        <v>12</v>
      </c>
      <c r="J8" s="36">
        <v>12</v>
      </c>
      <c r="K8" s="37">
        <v>12</v>
      </c>
      <c r="L8" s="38">
        <v>12</v>
      </c>
      <c r="M8" s="39"/>
      <c r="N8" s="40">
        <f>SUM(H8:L8)-Q8</f>
        <v>48</v>
      </c>
      <c r="O8" s="60"/>
      <c r="Q8" s="15">
        <f aca="true" t="shared" si="0" ref="Q8:Q15">MIN(H8:L8)</f>
        <v>12</v>
      </c>
      <c r="R8" s="58"/>
      <c r="S8" s="58"/>
      <c r="T8" s="58"/>
    </row>
    <row r="9" spans="2:18" ht="15">
      <c r="B9" s="69">
        <v>3</v>
      </c>
      <c r="C9" s="43" t="s">
        <v>119</v>
      </c>
      <c r="D9" s="5">
        <v>2006</v>
      </c>
      <c r="E9" s="33" t="s">
        <v>122</v>
      </c>
      <c r="F9" s="33" t="s">
        <v>156</v>
      </c>
      <c r="G9" s="33"/>
      <c r="H9" s="34"/>
      <c r="I9" s="35"/>
      <c r="J9" s="36">
        <v>20</v>
      </c>
      <c r="K9" s="37"/>
      <c r="L9" s="38">
        <v>20</v>
      </c>
      <c r="M9" s="39"/>
      <c r="N9" s="40">
        <f aca="true" t="shared" si="1" ref="N9:N15">SUM(H9:L9)</f>
        <v>40</v>
      </c>
      <c r="O9" s="60"/>
      <c r="Q9" s="15">
        <f t="shared" si="0"/>
        <v>20</v>
      </c>
      <c r="R9" s="58"/>
    </row>
    <row r="10" spans="2:20" ht="15">
      <c r="B10" s="69">
        <v>4</v>
      </c>
      <c r="C10" s="41" t="s">
        <v>67</v>
      </c>
      <c r="D10" s="5">
        <v>2007</v>
      </c>
      <c r="E10" s="33"/>
      <c r="F10" s="33"/>
      <c r="G10" s="33"/>
      <c r="H10" s="34">
        <v>10</v>
      </c>
      <c r="I10" s="35"/>
      <c r="J10" s="36"/>
      <c r="K10" s="37"/>
      <c r="L10" s="38"/>
      <c r="M10" s="39"/>
      <c r="N10" s="40">
        <f t="shared" si="1"/>
        <v>10</v>
      </c>
      <c r="O10" s="60"/>
      <c r="Q10" s="15">
        <f t="shared" si="0"/>
        <v>10</v>
      </c>
      <c r="R10" s="58"/>
      <c r="S10" s="58"/>
      <c r="T10" s="58"/>
    </row>
    <row r="11" spans="2:20" ht="15">
      <c r="B11" s="69">
        <v>5</v>
      </c>
      <c r="C11" s="41" t="s">
        <v>68</v>
      </c>
      <c r="D11" s="5">
        <v>2006</v>
      </c>
      <c r="E11" s="33"/>
      <c r="F11" s="33"/>
      <c r="G11" s="33"/>
      <c r="H11" s="34"/>
      <c r="I11" s="35">
        <v>10</v>
      </c>
      <c r="J11" s="36"/>
      <c r="K11" s="37"/>
      <c r="L11" s="38"/>
      <c r="M11" s="39"/>
      <c r="N11" s="40">
        <f t="shared" si="1"/>
        <v>10</v>
      </c>
      <c r="O11" s="60"/>
      <c r="Q11" s="15">
        <f t="shared" si="0"/>
        <v>10</v>
      </c>
      <c r="S11" s="58"/>
      <c r="T11" s="58"/>
    </row>
    <row r="12" spans="2:20" ht="15">
      <c r="B12" s="69">
        <v>6</v>
      </c>
      <c r="C12" s="42" t="s">
        <v>120</v>
      </c>
      <c r="D12" s="5">
        <v>2006</v>
      </c>
      <c r="E12" s="33" t="s">
        <v>121</v>
      </c>
      <c r="F12" s="33" t="s">
        <v>156</v>
      </c>
      <c r="G12" s="33"/>
      <c r="H12" s="34"/>
      <c r="I12" s="35"/>
      <c r="J12" s="36">
        <v>10</v>
      </c>
      <c r="K12" s="37"/>
      <c r="L12" s="38"/>
      <c r="M12" s="39"/>
      <c r="N12" s="40">
        <f t="shared" si="1"/>
        <v>10</v>
      </c>
      <c r="O12" s="60"/>
      <c r="Q12" s="15">
        <f t="shared" si="0"/>
        <v>10</v>
      </c>
      <c r="R12" s="58"/>
      <c r="S12" s="58"/>
      <c r="T12" s="58"/>
    </row>
    <row r="13" spans="2:20" ht="15">
      <c r="B13" s="69">
        <v>7</v>
      </c>
      <c r="C13" s="41" t="s">
        <v>180</v>
      </c>
      <c r="D13" s="46">
        <v>2008</v>
      </c>
      <c r="E13" s="33" t="s">
        <v>181</v>
      </c>
      <c r="F13" s="33" t="s">
        <v>156</v>
      </c>
      <c r="G13" s="33"/>
      <c r="H13" s="34"/>
      <c r="I13" s="35"/>
      <c r="J13" s="36"/>
      <c r="K13" s="37"/>
      <c r="L13" s="38">
        <v>10</v>
      </c>
      <c r="M13" s="39"/>
      <c r="N13" s="40">
        <f t="shared" si="1"/>
        <v>10</v>
      </c>
      <c r="O13" s="60"/>
      <c r="Q13" s="15">
        <f t="shared" si="0"/>
        <v>10</v>
      </c>
      <c r="R13" s="58"/>
      <c r="S13" s="58"/>
      <c r="T13" s="58"/>
    </row>
    <row r="14" spans="2:20" ht="15">
      <c r="B14" s="69">
        <v>8</v>
      </c>
      <c r="C14" s="43" t="s">
        <v>69</v>
      </c>
      <c r="D14" s="5">
        <v>2009</v>
      </c>
      <c r="E14" s="33" t="s">
        <v>123</v>
      </c>
      <c r="F14" s="33" t="s">
        <v>156</v>
      </c>
      <c r="G14" s="33"/>
      <c r="H14" s="34"/>
      <c r="I14" s="35">
        <v>8</v>
      </c>
      <c r="J14" s="36"/>
      <c r="K14" s="37"/>
      <c r="L14" s="38"/>
      <c r="M14" s="39"/>
      <c r="N14" s="40">
        <f t="shared" si="1"/>
        <v>8</v>
      </c>
      <c r="O14" s="60"/>
      <c r="Q14" s="15">
        <f t="shared" si="0"/>
        <v>8</v>
      </c>
      <c r="R14" s="58"/>
      <c r="S14" s="58"/>
      <c r="T14" s="58"/>
    </row>
    <row r="15" spans="2:20" ht="15">
      <c r="B15" s="69">
        <v>9</v>
      </c>
      <c r="C15" s="44" t="s">
        <v>124</v>
      </c>
      <c r="D15" s="45">
        <v>2006</v>
      </c>
      <c r="E15" s="33"/>
      <c r="F15" s="33"/>
      <c r="G15" s="33"/>
      <c r="H15" s="34"/>
      <c r="I15" s="35"/>
      <c r="J15" s="36">
        <v>8</v>
      </c>
      <c r="K15" s="37"/>
      <c r="L15" s="38"/>
      <c r="M15" s="39"/>
      <c r="N15" s="40">
        <f t="shared" si="1"/>
        <v>8</v>
      </c>
      <c r="Q15" s="15">
        <f t="shared" si="0"/>
        <v>8</v>
      </c>
      <c r="R15" s="58"/>
      <c r="S15" s="58"/>
      <c r="T15" s="58"/>
    </row>
    <row r="16" spans="2:13" s="15" customFormat="1" ht="1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s="15" customFormat="1" ht="1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3:13" s="15" customFormat="1" ht="1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3:13" s="15" customFormat="1" ht="1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3:13" s="15" customFormat="1" ht="1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3:13" s="15" customFormat="1" ht="1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3:13" s="15" customFormat="1" ht="1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3:13" s="15" customFormat="1" ht="1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3:13" s="15" customFormat="1" ht="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3:13" s="15" customFormat="1" ht="1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3:13" s="15" customFormat="1" ht="1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3:13" s="15" customFormat="1" ht="1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3:13" s="15" customFormat="1" ht="1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3:13" s="15" customFormat="1" ht="1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3:13" s="15" customFormat="1" ht="1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3:13" s="15" customFormat="1" ht="1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3:13" s="15" customFormat="1" ht="1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3:13" s="15" customFormat="1" ht="1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3:13" s="15" customFormat="1" ht="1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3:13" s="15" customFormat="1" ht="1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3:13" s="15" customFormat="1" ht="1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3:13" s="15" customFormat="1" ht="1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3:13" s="15" customFormat="1" ht="1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3:13" s="15" customFormat="1" ht="1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3:13" s="15" customFormat="1" ht="1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3:13" s="15" customFormat="1" ht="1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3:13" s="15" customFormat="1" ht="1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3:13" s="15" customFormat="1" ht="1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3:13" s="15" customFormat="1" ht="1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3:13" s="15" customFormat="1" ht="1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3:13" s="15" customFormat="1" ht="1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3:13" s="15" customFormat="1" ht="1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3:13" s="15" customFormat="1" ht="1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3:13" s="15" customFormat="1" ht="1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3:13" s="15" customFormat="1" ht="1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3:13" s="15" customFormat="1" ht="1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3:13" s="15" customFormat="1" ht="1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3:13" s="15" customFormat="1" ht="1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3:13" s="15" customFormat="1" ht="1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3:13" s="15" customFormat="1" ht="1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3:13" s="15" customFormat="1" ht="1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3:13" s="15" customFormat="1" ht="1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3:13" s="15" customFormat="1" ht="1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3:13" s="15" customFormat="1" ht="1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3:13" s="15" customFormat="1" ht="1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3:13" s="15" customFormat="1" ht="1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3:13" s="15" customFormat="1" ht="1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3:13" s="15" customFormat="1" ht="1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3:13" s="15" customFormat="1" ht="1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3:13" s="15" customFormat="1" ht="1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3:13" s="15" customFormat="1" ht="1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3:13" s="15" customFormat="1" ht="1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3:13" s="15" customFormat="1" ht="1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3:13" s="15" customFormat="1" ht="1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3:13" s="15" customFormat="1" ht="1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3:13" s="15" customFormat="1" ht="1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3:13" s="15" customFormat="1" ht="1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3:13" s="15" customFormat="1" ht="1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3:13" s="15" customFormat="1" ht="1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3:13" s="15" customFormat="1" ht="1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3:13" s="15" customFormat="1" ht="1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3:13" s="15" customFormat="1" ht="1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3:13" s="15" customFormat="1" ht="1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3:13" s="15" customFormat="1" ht="1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3:13" s="15" customFormat="1" ht="1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3:13" s="15" customFormat="1" ht="1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3:13" s="15" customFormat="1" ht="1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3:13" s="15" customFormat="1" ht="1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3:13" s="15" customFormat="1" ht="1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3:13" s="15" customFormat="1" ht="1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3:13" s="15" customFormat="1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3:13" s="15" customFormat="1" ht="1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3:13" s="15" customFormat="1" ht="1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3:13" s="15" customFormat="1" ht="1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3:13" s="15" customFormat="1" ht="1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3:13" s="15" customFormat="1" ht="1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3:13" s="15" customFormat="1" ht="1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3:13" s="15" customFormat="1" ht="1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3:13" s="15" customFormat="1" ht="1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3:13" s="15" customFormat="1" ht="1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3:13" s="15" customFormat="1" ht="1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3:13" s="15" customFormat="1" ht="1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3:13" s="15" customFormat="1" ht="1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3:13" s="15" customFormat="1" ht="1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3:13" s="15" customFormat="1" ht="1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3:13" s="15" customFormat="1" ht="1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3:13" s="15" customFormat="1" ht="1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3:13" s="15" customFormat="1" ht="1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3:13" s="15" customFormat="1" ht="1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3:13" s="15" customFormat="1" ht="1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3:13" s="15" customFormat="1" ht="1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3:13" s="15" customFormat="1" ht="1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3:13" s="15" customFormat="1" ht="1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3:13" s="15" customFormat="1" ht="1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3:13" s="15" customFormat="1" ht="1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3:13" s="15" customFormat="1" ht="1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3:13" s="15" customFormat="1" ht="1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3:13" s="15" customFormat="1" ht="1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3:13" s="15" customFormat="1" ht="1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3:13" s="15" customFormat="1" ht="1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3:13" s="15" customFormat="1" ht="1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3:13" s="15" customFormat="1" ht="1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3:13" s="15" customFormat="1" ht="1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3:13" s="15" customFormat="1" ht="1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3:13" s="15" customFormat="1" ht="1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3:13" s="15" customFormat="1" ht="1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3:13" s="15" customFormat="1" ht="1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3:13" s="15" customFormat="1" ht="1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3:13" s="15" customFormat="1" ht="1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3:13" s="15" customFormat="1" ht="1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3:13" s="15" customFormat="1" ht="1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3:13" s="15" customFormat="1" ht="1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3:13" s="15" customFormat="1" ht="1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3:13" s="15" customFormat="1" ht="1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3:13" s="15" customFormat="1" ht="1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3:13" s="15" customFormat="1" ht="1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3:13" s="15" customFormat="1" ht="1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3:13" s="15" customFormat="1" ht="1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3:13" s="15" customFormat="1" ht="1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3:13" s="15" customFormat="1" ht="1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3:13" s="15" customFormat="1" ht="1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3:13" s="15" customFormat="1" ht="1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3:13" s="15" customFormat="1" ht="1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3:13" s="15" customFormat="1" ht="1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3:13" s="15" customFormat="1" ht="1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3:13" s="15" customFormat="1" ht="1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3:13" s="15" customFormat="1" ht="1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3:13" s="15" customFormat="1" ht="1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3:13" s="15" customFormat="1" ht="1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3:13" s="15" customFormat="1" ht="1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3:13" s="15" customFormat="1" ht="1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3:13" s="15" customFormat="1" ht="1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3:13" s="15" customFormat="1" ht="1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3:13" s="15" customFormat="1" ht="1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3:13" s="15" customFormat="1" ht="1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3:13" s="15" customFormat="1" ht="1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3:13" s="15" customFormat="1" ht="1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3:13" s="15" customFormat="1" ht="1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3:13" s="15" customFormat="1" ht="1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3:13" s="15" customFormat="1" ht="1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3:13" s="15" customFormat="1" ht="1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3:13" s="15" customFormat="1" ht="1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3:13" s="15" customFormat="1" ht="1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3:13" s="15" customFormat="1" ht="1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3:13" s="15" customFormat="1" ht="1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3:13" s="15" customFormat="1" ht="1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3:13" s="15" customFormat="1" ht="1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3:13" s="15" customFormat="1" ht="1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3:13" s="15" customFormat="1" ht="1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3:13" s="15" customFormat="1" ht="1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3:13" s="15" customFormat="1" ht="1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3:13" s="15" customFormat="1" ht="1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3:13" s="15" customFormat="1" ht="1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3:13" s="15" customFormat="1" ht="1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3:13" s="15" customFormat="1" ht="1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3:13" s="15" customFormat="1" ht="1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3:13" s="15" customFormat="1" ht="1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3:13" s="15" customFormat="1" ht="1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3:13" s="15" customFormat="1" ht="1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3:13" s="15" customFormat="1" ht="1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3:13" s="15" customFormat="1" ht="1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3:13" s="15" customFormat="1" ht="1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3:13" s="15" customFormat="1" ht="1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3:13" s="15" customFormat="1" ht="1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3:13" s="15" customFormat="1" ht="1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3:13" s="15" customFormat="1" ht="1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3:13" s="15" customFormat="1" ht="1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3:13" s="15" customFormat="1" ht="1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3:13" s="15" customFormat="1" ht="1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3:13" s="15" customFormat="1" ht="1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3:13" s="15" customFormat="1" ht="1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3:13" s="15" customFormat="1" ht="1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3:13" s="15" customFormat="1" ht="1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3:13" s="15" customFormat="1" ht="1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3:13" s="15" customFormat="1" ht="1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3:13" s="15" customFormat="1" ht="1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3:13" s="15" customFormat="1" ht="1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3:13" s="15" customFormat="1" ht="1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3:13" s="15" customFormat="1" ht="1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3:13" s="15" customFormat="1" ht="1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3:13" s="15" customFormat="1" ht="1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3:13" s="15" customFormat="1" ht="1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3:13" s="15" customFormat="1" ht="1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3:13" s="15" customFormat="1" ht="1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3:13" s="15" customFormat="1" ht="1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3:13" s="15" customFormat="1" ht="1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3:13" s="15" customFormat="1" ht="1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3:13" s="15" customFormat="1" ht="1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3:13" s="15" customFormat="1" ht="1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3:13" s="15" customFormat="1" ht="1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3:13" s="15" customFormat="1" ht="1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3:13" s="15" customFormat="1" ht="1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3:13" s="15" customFormat="1" ht="1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3:13" s="15" customFormat="1" ht="1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3:13" s="15" customFormat="1" ht="1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3:13" s="15" customFormat="1" ht="1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3:13" s="15" customFormat="1" ht="1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3:13" s="15" customFormat="1" ht="1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3:13" s="15" customFormat="1" ht="1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3:13" s="15" customFormat="1" ht="1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3:13" s="15" customFormat="1" ht="1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3:13" s="15" customFormat="1" ht="1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3:13" s="15" customFormat="1" ht="1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3:13" s="15" customFormat="1" ht="1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3:13" s="15" customFormat="1" ht="1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3:13" s="15" customFormat="1" ht="1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3:13" s="15" customFormat="1" ht="1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3:13" s="15" customFormat="1" ht="1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3:13" s="15" customFormat="1" ht="1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3:13" s="15" customFormat="1" ht="1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3:13" s="15" customFormat="1" ht="1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3:13" s="15" customFormat="1" ht="1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3:13" s="15" customFormat="1" ht="1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3:13" s="15" customFormat="1" ht="1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3:13" s="15" customFormat="1" ht="1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3:13" s="15" customFormat="1" ht="1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3:13" s="15" customFormat="1" ht="1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3:13" s="15" customFormat="1" ht="1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3:13" s="15" customFormat="1" ht="1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3:13" s="15" customFormat="1" ht="1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3:13" s="15" customFormat="1" ht="1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3:13" s="15" customFormat="1" ht="1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3:13" s="15" customFormat="1" ht="1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3:13" s="15" customFormat="1" ht="1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3:13" s="15" customFormat="1" ht="1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3:13" s="15" customFormat="1" ht="1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3:13" s="15" customFormat="1" ht="1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3:13" s="15" customFormat="1" ht="1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3:13" s="15" customFormat="1" ht="1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3:13" s="15" customFormat="1" ht="1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3:13" s="15" customFormat="1" ht="1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3:13" s="15" customFormat="1" ht="1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3:13" s="15" customFormat="1" ht="1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3:13" s="15" customFormat="1" ht="1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3:13" s="15" customFormat="1" ht="1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3:13" s="15" customFormat="1" ht="1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3:13" s="15" customFormat="1" ht="1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3:13" s="15" customFormat="1" ht="1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3:13" s="15" customFormat="1" ht="1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3:13" s="15" customFormat="1" ht="1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3:13" s="15" customFormat="1" ht="1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3:13" s="15" customFormat="1" ht="1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3:13" s="15" customFormat="1" ht="1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3:13" s="15" customFormat="1" ht="1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3:13" s="15" customFormat="1" ht="1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3:13" s="15" customFormat="1" ht="1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3:13" s="15" customFormat="1" ht="1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3:13" s="15" customFormat="1" ht="1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3:13" s="15" customFormat="1" ht="1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3:13" s="15" customFormat="1" ht="1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3:13" s="15" customFormat="1" ht="1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3:13" s="15" customFormat="1" ht="1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3:13" s="15" customFormat="1" ht="1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3:13" s="15" customFormat="1" ht="1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3:13" s="15" customFormat="1" ht="1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3:13" s="15" customFormat="1" ht="1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3:13" s="15" customFormat="1" ht="1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3:13" s="15" customFormat="1" ht="1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3:13" s="15" customFormat="1" ht="1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3:13" s="15" customFormat="1" ht="1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3:13" s="15" customFormat="1" ht="1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3:13" s="15" customFormat="1" ht="1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3:13" s="15" customFormat="1" ht="1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3:13" s="15" customFormat="1" ht="1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3:13" s="15" customFormat="1" ht="1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3:13" s="15" customFormat="1" ht="1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3:13" s="15" customFormat="1" ht="1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3:13" s="15" customFormat="1" ht="1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3:13" s="15" customFormat="1" ht="1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3:13" s="15" customFormat="1" ht="1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3:13" s="15" customFormat="1" ht="1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3:13" s="15" customFormat="1" ht="1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3:13" s="15" customFormat="1" ht="1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3:13" s="15" customFormat="1" ht="1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3:13" s="15" customFormat="1" ht="1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3:13" s="15" customFormat="1" ht="1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3:13" s="15" customFormat="1" ht="1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3:13" s="15" customFormat="1" ht="1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3:13" s="15" customFormat="1" ht="1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3:13" s="15" customFormat="1" ht="1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3:13" s="15" customFormat="1" ht="1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3:13" s="15" customFormat="1" ht="1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3:13" s="15" customFormat="1" ht="1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3:13" s="15" customFormat="1" ht="1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3:13" s="15" customFormat="1" ht="1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3:13" s="15" customFormat="1" ht="1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3:13" s="15" customFormat="1" ht="1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3:13" s="15" customFormat="1" ht="1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3:13" s="15" customFormat="1" ht="1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3:13" s="15" customFormat="1" ht="1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3:13" s="15" customFormat="1" ht="1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3:13" s="15" customFormat="1" ht="1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3:13" s="15" customFormat="1" ht="1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3:13" s="15" customFormat="1" ht="1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3:13" s="15" customFormat="1" ht="1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3:13" s="15" customFormat="1" ht="1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3:13" s="15" customFormat="1" ht="1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3:13" s="15" customFormat="1" ht="1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3:13" s="15" customFormat="1" ht="1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3:13" s="15" customFormat="1" ht="1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3:13" s="15" customFormat="1" ht="15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3:13" s="15" customFormat="1" ht="15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3:13" s="15" customFormat="1" ht="15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3:13" s="15" customFormat="1" ht="15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3:13" s="15" customFormat="1" ht="15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3:13" s="15" customFormat="1" ht="15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3:13" s="15" customFormat="1" ht="15"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3:13" s="15" customFormat="1" ht="15"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3:13" s="15" customFormat="1" ht="15"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3:13" s="15" customFormat="1" ht="15"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3:13" s="15" customFormat="1" ht="15"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3:13" s="15" customFormat="1" ht="15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3:13" s="15" customFormat="1" ht="15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3:13" s="15" customFormat="1" ht="15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3:13" s="15" customFormat="1" ht="15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3:13" s="15" customFormat="1" ht="15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3:13" s="15" customFormat="1" ht="15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3:13" s="15" customFormat="1" ht="15"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3:13" s="15" customFormat="1" ht="15"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3:13" s="15" customFormat="1" ht="15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3:13" s="15" customFormat="1" ht="15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3:13" s="15" customFormat="1" ht="15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3:13" s="15" customFormat="1" ht="15"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3:13" s="15" customFormat="1" ht="15"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3:13" s="15" customFormat="1" ht="15"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3:13" s="15" customFormat="1" ht="15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3:13" s="15" customFormat="1" ht="15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3:13" s="15" customFormat="1" ht="15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3:13" s="15" customFormat="1" ht="15"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3:13" s="15" customFormat="1" ht="15"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3:13" s="15" customFormat="1" ht="15"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3:13" s="15" customFormat="1" ht="15"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3:13" s="15" customFormat="1" ht="15"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3:13" s="15" customFormat="1" ht="15"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3:13" s="15" customFormat="1" ht="15"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3:13" s="15" customFormat="1" ht="15"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3:13" s="15" customFormat="1" ht="15"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3:13" s="15" customFormat="1" ht="15"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3:13" s="15" customFormat="1" ht="15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3:13" s="15" customFormat="1" ht="15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3:13" s="15" customFormat="1" ht="15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3:13" s="15" customFormat="1" ht="15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3:13" s="15" customFormat="1" ht="15"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3:13" s="15" customFormat="1" ht="15"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3:13" s="15" customFormat="1" ht="15"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3:13" s="15" customFormat="1" ht="15"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3:13" s="15" customFormat="1" ht="15"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3:13" s="15" customFormat="1" ht="15"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3:13" s="15" customFormat="1" ht="15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3:13" s="15" customFormat="1" ht="15"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3:13" s="15" customFormat="1" ht="15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3:13" s="15" customFormat="1" ht="15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3:13" s="15" customFormat="1" ht="15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3:13" s="15" customFormat="1" ht="15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3:13" s="15" customFormat="1" ht="15"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3:13" s="15" customFormat="1" ht="15"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3:13" s="15" customFormat="1" ht="15"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3:13" s="15" customFormat="1" ht="15"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3:13" s="15" customFormat="1" ht="15"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3:13" s="15" customFormat="1" ht="15"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3:13" s="15" customFormat="1" ht="15"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3:13" s="15" customFormat="1" ht="15"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3:13" s="15" customFormat="1" ht="15"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3:13" s="15" customFormat="1" ht="15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3:13" s="15" customFormat="1" ht="15"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3:13" s="15" customFormat="1" ht="15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3:13" s="15" customFormat="1" ht="15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3:13" s="15" customFormat="1" ht="15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3:13" s="15" customFormat="1" ht="15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3:13" s="15" customFormat="1" ht="15"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3:13" s="15" customFormat="1" ht="15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3:13" s="15" customFormat="1" ht="15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3:13" s="15" customFormat="1" ht="15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3:13" s="15" customFormat="1" ht="15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3:13" s="15" customFormat="1" ht="15"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3:13" s="15" customFormat="1" ht="15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3:13" s="15" customFormat="1" ht="15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3:13" s="15" customFormat="1" ht="15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3:13" s="15" customFormat="1" ht="15"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3:13" s="15" customFormat="1" ht="15"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3:13" s="15" customFormat="1" ht="15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3:13" s="15" customFormat="1" ht="15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3:13" s="15" customFormat="1" ht="15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3:13" s="15" customFormat="1" ht="15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3:13" s="15" customFormat="1" ht="15"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3:13" s="15" customFormat="1" ht="15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3:13" s="15" customFormat="1" ht="15"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3:13" s="15" customFormat="1" ht="15"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3:13" s="15" customFormat="1" ht="15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3:13" s="15" customFormat="1" ht="15"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3:13" s="15" customFormat="1" ht="15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3:13" s="15" customFormat="1" ht="15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3:13" s="15" customFormat="1" ht="15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3:13" s="15" customFormat="1" ht="15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3:13" s="15" customFormat="1" ht="15"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3:13" s="15" customFormat="1" ht="15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3:13" s="15" customFormat="1" ht="15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3:13" s="15" customFormat="1" ht="15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3:13" s="15" customFormat="1" ht="15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3:13" s="15" customFormat="1" ht="15"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3:13" s="15" customFormat="1" ht="15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3:13" s="15" customFormat="1" ht="15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3:13" s="15" customFormat="1" ht="15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3:13" s="15" customFormat="1" ht="15"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3:13" s="15" customFormat="1" ht="15"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3:13" s="15" customFormat="1" ht="15"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3:13" s="15" customFormat="1" ht="15"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3:13" s="15" customFormat="1" ht="15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3:13" s="15" customFormat="1" ht="15"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</sheetData>
  <sheetProtection/>
  <autoFilter ref="C6:N6">
    <sortState ref="C7:N424">
      <sortCondition descending="1" sortBy="value" ref="N7:N424"/>
    </sortState>
  </autoFilter>
  <mergeCells count="1">
    <mergeCell ref="B4:N4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B1">
      <selection activeCell="E24" sqref="E24"/>
    </sheetView>
  </sheetViews>
  <sheetFormatPr defaultColWidth="9.140625" defaultRowHeight="15"/>
  <cols>
    <col min="1" max="2" width="9.140625" style="70" customWidth="1"/>
    <col min="3" max="3" width="21.140625" style="70" bestFit="1" customWidth="1"/>
    <col min="4" max="4" width="10.7109375" style="70" customWidth="1"/>
    <col min="5" max="5" width="27.421875" style="70" customWidth="1"/>
    <col min="6" max="7" width="10.7109375" style="70" customWidth="1"/>
    <col min="8" max="13" width="13.00390625" style="70" customWidth="1"/>
    <col min="14" max="14" width="15.7109375" style="70" customWidth="1"/>
    <col min="15" max="15" width="0" style="70" hidden="1" customWidth="1"/>
    <col min="16" max="16384" width="9.140625" style="70" customWidth="1"/>
  </cols>
  <sheetData>
    <row r="1" spans="2:14" ht="15">
      <c r="B1" s="142" t="s">
        <v>149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3" ht="15.75" thickBot="1">
      <c r="B2" s="143" t="s">
        <v>22</v>
      </c>
      <c r="C2" s="143"/>
    </row>
    <row r="3" spans="2:14" ht="30">
      <c r="B3" s="63" t="s">
        <v>17</v>
      </c>
      <c r="C3" s="28" t="s">
        <v>0</v>
      </c>
      <c r="D3" s="28" t="s">
        <v>1</v>
      </c>
      <c r="E3" s="64" t="s">
        <v>2</v>
      </c>
      <c r="F3" s="23" t="s">
        <v>154</v>
      </c>
      <c r="G3" s="23" t="s">
        <v>155</v>
      </c>
      <c r="H3" s="24" t="s">
        <v>145</v>
      </c>
      <c r="I3" s="25" t="s">
        <v>30</v>
      </c>
      <c r="J3" s="26" t="s">
        <v>31</v>
      </c>
      <c r="K3" s="71" t="s">
        <v>144</v>
      </c>
      <c r="L3" s="28" t="s">
        <v>33</v>
      </c>
      <c r="M3" s="29"/>
      <c r="N3" s="30" t="s">
        <v>15</v>
      </c>
    </row>
    <row r="4" spans="2:15" ht="14.25" customHeight="1">
      <c r="B4" s="72" t="s">
        <v>61</v>
      </c>
      <c r="C4" s="43" t="s">
        <v>84</v>
      </c>
      <c r="D4" s="5">
        <v>2006</v>
      </c>
      <c r="E4" s="33" t="s">
        <v>122</v>
      </c>
      <c r="F4" s="33" t="s">
        <v>156</v>
      </c>
      <c r="G4" s="33"/>
      <c r="H4" s="34">
        <v>12</v>
      </c>
      <c r="I4" s="35">
        <v>12</v>
      </c>
      <c r="J4" s="36">
        <v>16</v>
      </c>
      <c r="K4" s="37">
        <v>15</v>
      </c>
      <c r="L4" s="38">
        <v>20</v>
      </c>
      <c r="M4" s="39"/>
      <c r="N4" s="40">
        <f>SUM(I4:L4)</f>
        <v>63</v>
      </c>
      <c r="O4" s="70">
        <f>MIN(H4:L4)</f>
        <v>12</v>
      </c>
    </row>
    <row r="5" spans="2:15" ht="14.25" customHeight="1">
      <c r="B5" s="72" t="s">
        <v>60</v>
      </c>
      <c r="C5" s="43" t="s">
        <v>85</v>
      </c>
      <c r="D5" s="5">
        <v>2006</v>
      </c>
      <c r="E5" s="33" t="s">
        <v>122</v>
      </c>
      <c r="F5" s="33" t="s">
        <v>156</v>
      </c>
      <c r="G5" s="33"/>
      <c r="H5" s="34">
        <v>10</v>
      </c>
      <c r="I5" s="35">
        <v>15</v>
      </c>
      <c r="J5" s="36">
        <v>20</v>
      </c>
      <c r="K5" s="37">
        <v>12</v>
      </c>
      <c r="L5" s="38">
        <v>16</v>
      </c>
      <c r="M5" s="39"/>
      <c r="N5" s="40">
        <f>SUM(H5:L5)-O5</f>
        <v>63</v>
      </c>
      <c r="O5" s="70">
        <f aca="true" t="shared" si="0" ref="O5:O20">MIN(H5:L5)</f>
        <v>10</v>
      </c>
    </row>
    <row r="6" spans="2:15" ht="14.25" customHeight="1">
      <c r="B6" s="72" t="s">
        <v>50</v>
      </c>
      <c r="C6" s="43" t="s">
        <v>83</v>
      </c>
      <c r="D6" s="5">
        <v>2006</v>
      </c>
      <c r="E6" s="33" t="s">
        <v>47</v>
      </c>
      <c r="F6" s="33" t="s">
        <v>156</v>
      </c>
      <c r="G6" s="33"/>
      <c r="H6" s="34">
        <v>15</v>
      </c>
      <c r="I6" s="35">
        <v>8</v>
      </c>
      <c r="J6" s="36">
        <v>10</v>
      </c>
      <c r="K6" s="37">
        <v>10</v>
      </c>
      <c r="L6" s="38">
        <v>10</v>
      </c>
      <c r="M6" s="39"/>
      <c r="N6" s="40">
        <f>SUM(H6:L6)-O6</f>
        <v>45</v>
      </c>
      <c r="O6" s="70">
        <f t="shared" si="0"/>
        <v>8</v>
      </c>
    </row>
    <row r="7" spans="2:15" ht="14.25" customHeight="1">
      <c r="B7" s="72" t="s">
        <v>51</v>
      </c>
      <c r="C7" s="43" t="s">
        <v>86</v>
      </c>
      <c r="D7" s="5">
        <v>2007</v>
      </c>
      <c r="E7" s="33" t="s">
        <v>81</v>
      </c>
      <c r="F7" s="33" t="s">
        <v>156</v>
      </c>
      <c r="G7" s="33"/>
      <c r="H7" s="34">
        <v>8</v>
      </c>
      <c r="I7" s="35">
        <v>6</v>
      </c>
      <c r="J7" s="36">
        <v>12</v>
      </c>
      <c r="K7" s="37">
        <v>8</v>
      </c>
      <c r="L7" s="38">
        <v>8</v>
      </c>
      <c r="M7" s="39"/>
      <c r="N7" s="40">
        <f>SUM(H7:L7)-O7</f>
        <v>36</v>
      </c>
      <c r="O7" s="70">
        <f t="shared" si="0"/>
        <v>6</v>
      </c>
    </row>
    <row r="8" spans="2:15" ht="14.25" customHeight="1">
      <c r="B8" s="72" t="s">
        <v>52</v>
      </c>
      <c r="C8" s="43" t="s">
        <v>130</v>
      </c>
      <c r="D8" s="5">
        <v>2006</v>
      </c>
      <c r="E8" s="33" t="s">
        <v>127</v>
      </c>
      <c r="F8" s="33" t="s">
        <v>156</v>
      </c>
      <c r="G8" s="33" t="s">
        <v>156</v>
      </c>
      <c r="H8" s="34"/>
      <c r="I8" s="35">
        <v>10</v>
      </c>
      <c r="J8" s="36">
        <v>8</v>
      </c>
      <c r="K8" s="37"/>
      <c r="L8" s="38">
        <v>12</v>
      </c>
      <c r="M8" s="39"/>
      <c r="N8" s="40">
        <f aca="true" t="shared" si="1" ref="N8:N20">SUM(H8:L8)</f>
        <v>30</v>
      </c>
      <c r="O8" s="70">
        <f t="shared" si="0"/>
        <v>8</v>
      </c>
    </row>
    <row r="9" spans="2:15" ht="14.25" customHeight="1">
      <c r="B9" s="72" t="s">
        <v>53</v>
      </c>
      <c r="C9" s="43" t="s">
        <v>89</v>
      </c>
      <c r="D9" s="5">
        <v>2008</v>
      </c>
      <c r="E9" s="73" t="s">
        <v>127</v>
      </c>
      <c r="F9" s="73" t="s">
        <v>156</v>
      </c>
      <c r="G9" s="73" t="s">
        <v>156</v>
      </c>
      <c r="H9" s="34"/>
      <c r="I9" s="35">
        <v>4</v>
      </c>
      <c r="J9" s="36"/>
      <c r="K9" s="37"/>
      <c r="L9" s="38">
        <v>6</v>
      </c>
      <c r="M9" s="39"/>
      <c r="N9" s="40">
        <f t="shared" si="1"/>
        <v>10</v>
      </c>
      <c r="O9" s="70">
        <f t="shared" si="0"/>
        <v>4</v>
      </c>
    </row>
    <row r="10" spans="2:15" ht="14.25" customHeight="1">
      <c r="B10" s="72" t="s">
        <v>54</v>
      </c>
      <c r="C10" s="43" t="s">
        <v>87</v>
      </c>
      <c r="D10" s="5">
        <v>2006</v>
      </c>
      <c r="E10" s="73" t="s">
        <v>92</v>
      </c>
      <c r="F10" s="73" t="s">
        <v>156</v>
      </c>
      <c r="G10" s="73"/>
      <c r="H10" s="34">
        <v>6</v>
      </c>
      <c r="I10" s="35">
        <v>3</v>
      </c>
      <c r="J10" s="36"/>
      <c r="K10" s="37"/>
      <c r="L10" s="38"/>
      <c r="M10" s="39"/>
      <c r="N10" s="40">
        <f t="shared" si="1"/>
        <v>9</v>
      </c>
      <c r="O10" s="70">
        <f t="shared" si="0"/>
        <v>3</v>
      </c>
    </row>
    <row r="11" spans="2:15" ht="14.25" customHeight="1">
      <c r="B11" s="72" t="s">
        <v>55</v>
      </c>
      <c r="C11" s="106" t="s">
        <v>125</v>
      </c>
      <c r="D11" s="74">
        <v>2006</v>
      </c>
      <c r="E11" s="75" t="s">
        <v>126</v>
      </c>
      <c r="F11" s="75" t="s">
        <v>156</v>
      </c>
      <c r="G11" s="75"/>
      <c r="H11" s="34"/>
      <c r="I11" s="35"/>
      <c r="J11" s="36">
        <v>6</v>
      </c>
      <c r="K11" s="37"/>
      <c r="L11" s="38"/>
      <c r="M11" s="39"/>
      <c r="N11" s="40">
        <f t="shared" si="1"/>
        <v>6</v>
      </c>
      <c r="O11" s="70">
        <f t="shared" si="0"/>
        <v>6</v>
      </c>
    </row>
    <row r="12" spans="2:15" ht="14.25" customHeight="1">
      <c r="B12" s="72" t="s">
        <v>56</v>
      </c>
      <c r="C12" s="76" t="s">
        <v>88</v>
      </c>
      <c r="D12" s="5">
        <v>2007</v>
      </c>
      <c r="E12" s="33" t="s">
        <v>92</v>
      </c>
      <c r="F12" s="33" t="s">
        <v>156</v>
      </c>
      <c r="G12" s="33"/>
      <c r="H12" s="34"/>
      <c r="I12" s="35">
        <v>5</v>
      </c>
      <c r="J12" s="36"/>
      <c r="K12" s="37"/>
      <c r="L12" s="38"/>
      <c r="M12" s="39"/>
      <c r="N12" s="40">
        <f t="shared" si="1"/>
        <v>5</v>
      </c>
      <c r="O12" s="70">
        <f t="shared" si="0"/>
        <v>5</v>
      </c>
    </row>
    <row r="13" spans="2:15" ht="14.25" customHeight="1">
      <c r="B13" s="72" t="s">
        <v>57</v>
      </c>
      <c r="C13" s="107" t="s">
        <v>128</v>
      </c>
      <c r="D13" s="74">
        <v>2008</v>
      </c>
      <c r="E13" s="75" t="s">
        <v>129</v>
      </c>
      <c r="F13" s="75" t="s">
        <v>156</v>
      </c>
      <c r="G13" s="75"/>
      <c r="H13" s="34"/>
      <c r="I13" s="35"/>
      <c r="J13" s="36">
        <v>4</v>
      </c>
      <c r="K13" s="37"/>
      <c r="L13" s="38"/>
      <c r="M13" s="39"/>
      <c r="N13" s="40">
        <f t="shared" si="1"/>
        <v>4</v>
      </c>
      <c r="O13" s="70">
        <f t="shared" si="0"/>
        <v>4</v>
      </c>
    </row>
    <row r="14" spans="2:15" ht="14.25" customHeight="1">
      <c r="B14" s="72" t="s">
        <v>58</v>
      </c>
      <c r="C14" s="77" t="s">
        <v>183</v>
      </c>
      <c r="D14" s="33">
        <v>2008</v>
      </c>
      <c r="E14" s="33" t="s">
        <v>3</v>
      </c>
      <c r="F14" s="33"/>
      <c r="G14" s="33"/>
      <c r="H14" s="34"/>
      <c r="I14" s="35"/>
      <c r="J14" s="36"/>
      <c r="K14" s="37"/>
      <c r="L14" s="38">
        <v>4</v>
      </c>
      <c r="M14" s="39"/>
      <c r="N14" s="40">
        <f t="shared" si="1"/>
        <v>4</v>
      </c>
      <c r="O14" s="70">
        <f t="shared" si="0"/>
        <v>4</v>
      </c>
    </row>
    <row r="15" spans="2:15" ht="14.25" customHeight="1">
      <c r="B15" s="72" t="s">
        <v>59</v>
      </c>
      <c r="C15" s="77" t="s">
        <v>198</v>
      </c>
      <c r="D15" s="74">
        <v>2007</v>
      </c>
      <c r="E15" s="74"/>
      <c r="F15" s="74"/>
      <c r="G15" s="74"/>
      <c r="H15" s="34"/>
      <c r="I15" s="35"/>
      <c r="J15" s="36"/>
      <c r="K15" s="37"/>
      <c r="L15" s="38">
        <v>4</v>
      </c>
      <c r="M15" s="39"/>
      <c r="N15" s="40">
        <f t="shared" si="1"/>
        <v>4</v>
      </c>
      <c r="O15" s="70">
        <f t="shared" si="0"/>
        <v>4</v>
      </c>
    </row>
    <row r="16" spans="2:15" ht="14.25" customHeight="1">
      <c r="B16" s="72" t="s">
        <v>114</v>
      </c>
      <c r="C16" s="77" t="s">
        <v>131</v>
      </c>
      <c r="D16" s="74">
        <v>2009</v>
      </c>
      <c r="E16" s="74" t="s">
        <v>132</v>
      </c>
      <c r="F16" s="74" t="s">
        <v>156</v>
      </c>
      <c r="G16" s="74"/>
      <c r="H16" s="34"/>
      <c r="I16" s="35"/>
      <c r="J16" s="36">
        <v>3</v>
      </c>
      <c r="K16" s="37"/>
      <c r="L16" s="38"/>
      <c r="M16" s="39"/>
      <c r="N16" s="40">
        <f t="shared" si="1"/>
        <v>3</v>
      </c>
      <c r="O16" s="70">
        <f t="shared" si="0"/>
        <v>3</v>
      </c>
    </row>
    <row r="17" spans="2:15" ht="15">
      <c r="B17" s="72" t="s">
        <v>115</v>
      </c>
      <c r="C17" s="41" t="s">
        <v>90</v>
      </c>
      <c r="D17" s="5">
        <v>2008</v>
      </c>
      <c r="E17" s="33"/>
      <c r="F17" s="33"/>
      <c r="G17" s="33"/>
      <c r="H17" s="34"/>
      <c r="I17" s="35">
        <v>2</v>
      </c>
      <c r="J17" s="36"/>
      <c r="K17" s="37"/>
      <c r="L17" s="38"/>
      <c r="M17" s="39"/>
      <c r="N17" s="40">
        <f t="shared" si="1"/>
        <v>2</v>
      </c>
      <c r="O17" s="70">
        <f t="shared" si="0"/>
        <v>2</v>
      </c>
    </row>
    <row r="18" spans="2:15" ht="15">
      <c r="B18" s="72" t="s">
        <v>135</v>
      </c>
      <c r="C18" s="77" t="s">
        <v>184</v>
      </c>
      <c r="D18" s="33">
        <v>2006</v>
      </c>
      <c r="E18" s="33" t="s">
        <v>181</v>
      </c>
      <c r="F18" s="33"/>
      <c r="G18" s="33"/>
      <c r="H18" s="34"/>
      <c r="I18" s="35"/>
      <c r="J18" s="36"/>
      <c r="K18" s="37"/>
      <c r="L18" s="38">
        <v>2</v>
      </c>
      <c r="M18" s="39"/>
      <c r="N18" s="40">
        <f t="shared" si="1"/>
        <v>2</v>
      </c>
      <c r="O18" s="70">
        <f t="shared" si="0"/>
        <v>2</v>
      </c>
    </row>
    <row r="19" spans="2:15" ht="15">
      <c r="B19" s="72" t="s">
        <v>136</v>
      </c>
      <c r="C19" s="77" t="s">
        <v>91</v>
      </c>
      <c r="D19" s="74">
        <v>2010</v>
      </c>
      <c r="E19" s="74" t="s">
        <v>92</v>
      </c>
      <c r="F19" s="74" t="s">
        <v>156</v>
      </c>
      <c r="G19" s="74"/>
      <c r="H19" s="34"/>
      <c r="I19" s="35">
        <v>1</v>
      </c>
      <c r="J19" s="36"/>
      <c r="K19" s="37"/>
      <c r="L19" s="38"/>
      <c r="M19" s="39"/>
      <c r="N19" s="40">
        <f t="shared" si="1"/>
        <v>1</v>
      </c>
      <c r="O19" s="70">
        <f t="shared" si="0"/>
        <v>1</v>
      </c>
    </row>
    <row r="20" spans="2:15" ht="15">
      <c r="B20" s="72" t="s">
        <v>151</v>
      </c>
      <c r="C20" s="77" t="s">
        <v>182</v>
      </c>
      <c r="D20" s="33">
        <v>2007</v>
      </c>
      <c r="E20" s="33"/>
      <c r="F20" s="33"/>
      <c r="G20" s="33"/>
      <c r="H20" s="34"/>
      <c r="I20" s="35"/>
      <c r="J20" s="36"/>
      <c r="K20" s="37"/>
      <c r="L20" s="38"/>
      <c r="M20" s="39"/>
      <c r="N20" s="40">
        <f t="shared" si="1"/>
        <v>0</v>
      </c>
      <c r="O20" s="70">
        <f t="shared" si="0"/>
        <v>0</v>
      </c>
    </row>
  </sheetData>
  <sheetProtection/>
  <autoFilter ref="C3:N17">
    <sortState ref="C4:N20">
      <sortCondition descending="1" sortBy="value" ref="N4:N20"/>
    </sortState>
  </autoFilter>
  <mergeCells count="2">
    <mergeCell ref="B1:N1"/>
    <mergeCell ref="B2:C2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B3">
      <selection activeCell="N10" sqref="N10"/>
    </sheetView>
  </sheetViews>
  <sheetFormatPr defaultColWidth="9.140625" defaultRowHeight="15"/>
  <cols>
    <col min="3" max="3" width="21.140625" style="0" bestFit="1" customWidth="1"/>
    <col min="4" max="4" width="10.7109375" style="0" customWidth="1"/>
    <col min="5" max="5" width="27.57421875" style="0" customWidth="1"/>
    <col min="6" max="7" width="10.7109375" style="0" customWidth="1"/>
    <col min="8" max="13" width="13.00390625" style="0" customWidth="1"/>
    <col min="14" max="14" width="15.7109375" style="0" customWidth="1"/>
  </cols>
  <sheetData>
    <row r="1" spans="2:14" ht="15">
      <c r="B1" s="142" t="s">
        <v>149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5.75" thickBot="1">
      <c r="B2" s="143" t="s">
        <v>23</v>
      </c>
      <c r="C2" s="143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30">
      <c r="B3" s="66" t="s">
        <v>17</v>
      </c>
      <c r="C3" s="68" t="s">
        <v>0</v>
      </c>
      <c r="D3" s="67" t="s">
        <v>1</v>
      </c>
      <c r="E3" s="67" t="s">
        <v>2</v>
      </c>
      <c r="F3" s="79" t="s">
        <v>154</v>
      </c>
      <c r="G3" s="79" t="s">
        <v>155</v>
      </c>
      <c r="H3" s="24" t="s">
        <v>145</v>
      </c>
      <c r="I3" s="25" t="s">
        <v>30</v>
      </c>
      <c r="J3" s="26" t="s">
        <v>31</v>
      </c>
      <c r="K3" s="71" t="s">
        <v>144</v>
      </c>
      <c r="L3" s="28" t="s">
        <v>33</v>
      </c>
      <c r="M3" s="29"/>
      <c r="N3" s="30" t="s">
        <v>15</v>
      </c>
    </row>
    <row r="4" spans="2:14" ht="15">
      <c r="B4" s="72" t="s">
        <v>61</v>
      </c>
      <c r="C4" s="41" t="s">
        <v>34</v>
      </c>
      <c r="D4" s="5">
        <v>2005</v>
      </c>
      <c r="E4" s="33" t="s">
        <v>122</v>
      </c>
      <c r="F4" s="33" t="s">
        <v>156</v>
      </c>
      <c r="G4" s="33"/>
      <c r="H4" s="34">
        <v>15</v>
      </c>
      <c r="I4" s="35">
        <v>15</v>
      </c>
      <c r="J4" s="36">
        <v>20</v>
      </c>
      <c r="K4" s="37">
        <v>15</v>
      </c>
      <c r="L4" s="38">
        <v>20</v>
      </c>
      <c r="M4" s="39"/>
      <c r="N4" s="40">
        <f>SUM(I4:L4)</f>
        <v>70</v>
      </c>
    </row>
    <row r="5" spans="2:14" ht="15">
      <c r="B5" s="72" t="s">
        <v>60</v>
      </c>
      <c r="C5" s="41" t="s">
        <v>36</v>
      </c>
      <c r="D5" s="5">
        <v>2004</v>
      </c>
      <c r="E5" s="33" t="s">
        <v>47</v>
      </c>
      <c r="F5" s="33" t="s">
        <v>156</v>
      </c>
      <c r="G5" s="33"/>
      <c r="H5" s="34">
        <v>10</v>
      </c>
      <c r="I5" s="35">
        <v>10</v>
      </c>
      <c r="J5" s="36">
        <v>16</v>
      </c>
      <c r="K5" s="37">
        <v>10</v>
      </c>
      <c r="L5" s="38">
        <v>16</v>
      </c>
      <c r="M5" s="39"/>
      <c r="N5" s="40">
        <f>SUM(I5:L5)</f>
        <v>52</v>
      </c>
    </row>
    <row r="6" spans="2:14" ht="15">
      <c r="B6" s="72" t="s">
        <v>50</v>
      </c>
      <c r="C6" s="41" t="s">
        <v>35</v>
      </c>
      <c r="D6" s="5">
        <v>2004</v>
      </c>
      <c r="E6" s="33" t="s">
        <v>46</v>
      </c>
      <c r="F6" s="33" t="s">
        <v>156</v>
      </c>
      <c r="G6" s="33"/>
      <c r="H6" s="34">
        <v>12</v>
      </c>
      <c r="I6" s="35">
        <v>12</v>
      </c>
      <c r="J6" s="36">
        <v>12</v>
      </c>
      <c r="K6" s="37">
        <v>12</v>
      </c>
      <c r="L6" s="38">
        <v>6</v>
      </c>
      <c r="M6" s="39"/>
      <c r="N6" s="40">
        <f>SUM(H6:K6)</f>
        <v>48</v>
      </c>
    </row>
    <row r="7" spans="2:14" ht="15">
      <c r="B7" s="72" t="s">
        <v>51</v>
      </c>
      <c r="C7" s="41" t="s">
        <v>38</v>
      </c>
      <c r="D7" s="5">
        <v>2004</v>
      </c>
      <c r="E7" s="33" t="s">
        <v>122</v>
      </c>
      <c r="F7" s="33" t="s">
        <v>156</v>
      </c>
      <c r="G7" s="33"/>
      <c r="H7" s="34">
        <v>6</v>
      </c>
      <c r="I7" s="35">
        <v>4</v>
      </c>
      <c r="J7" s="36">
        <v>10</v>
      </c>
      <c r="K7" s="37">
        <v>6</v>
      </c>
      <c r="L7" s="38">
        <v>10</v>
      </c>
      <c r="M7" s="39"/>
      <c r="N7" s="40">
        <f>SUM(H7:L7)</f>
        <v>36</v>
      </c>
    </row>
    <row r="8" spans="2:14" ht="15">
      <c r="B8" s="72" t="s">
        <v>52</v>
      </c>
      <c r="C8" s="41" t="s">
        <v>37</v>
      </c>
      <c r="D8" s="5">
        <v>2004</v>
      </c>
      <c r="E8" s="33" t="s">
        <v>47</v>
      </c>
      <c r="F8" s="33" t="s">
        <v>156</v>
      </c>
      <c r="G8" s="33"/>
      <c r="H8" s="34">
        <v>8</v>
      </c>
      <c r="I8" s="35">
        <v>6</v>
      </c>
      <c r="J8" s="36"/>
      <c r="K8" s="37">
        <v>8</v>
      </c>
      <c r="L8" s="38">
        <v>12</v>
      </c>
      <c r="M8" s="39"/>
      <c r="N8" s="40">
        <f>SUM(H8:L8)</f>
        <v>34</v>
      </c>
    </row>
    <row r="9" spans="2:14" ht="15">
      <c r="B9" s="72" t="s">
        <v>53</v>
      </c>
      <c r="C9" s="80" t="s">
        <v>39</v>
      </c>
      <c r="D9" s="5">
        <v>2004</v>
      </c>
      <c r="E9" s="33" t="s">
        <v>122</v>
      </c>
      <c r="F9" s="33"/>
      <c r="G9" s="33"/>
      <c r="H9" s="34">
        <v>5</v>
      </c>
      <c r="I9" s="35">
        <v>3</v>
      </c>
      <c r="J9" s="36">
        <v>10</v>
      </c>
      <c r="K9" s="37">
        <v>5</v>
      </c>
      <c r="L9" s="38">
        <v>8</v>
      </c>
      <c r="M9" s="39"/>
      <c r="N9" s="40">
        <f>SUM(H9:L9)-I9</f>
        <v>28</v>
      </c>
    </row>
    <row r="10" spans="2:14" ht="15">
      <c r="B10" s="72" t="s">
        <v>54</v>
      </c>
      <c r="C10" s="41" t="s">
        <v>40</v>
      </c>
      <c r="D10" s="5">
        <v>2005</v>
      </c>
      <c r="E10" s="33" t="s">
        <v>46</v>
      </c>
      <c r="F10" s="33" t="s">
        <v>156</v>
      </c>
      <c r="G10" s="33"/>
      <c r="H10" s="34">
        <v>4</v>
      </c>
      <c r="I10" s="35">
        <v>8</v>
      </c>
      <c r="J10" s="36">
        <v>6</v>
      </c>
      <c r="K10" s="37">
        <v>4</v>
      </c>
      <c r="L10" s="38">
        <v>4</v>
      </c>
      <c r="M10" s="39"/>
      <c r="N10" s="40">
        <f>SUM(I10:L10)</f>
        <v>22</v>
      </c>
    </row>
    <row r="11" spans="2:14" ht="15">
      <c r="B11" s="72" t="s">
        <v>55</v>
      </c>
      <c r="C11" s="112" t="s">
        <v>42</v>
      </c>
      <c r="D11" s="45">
        <v>2004</v>
      </c>
      <c r="E11" s="33" t="s">
        <v>48</v>
      </c>
      <c r="F11" s="33" t="s">
        <v>156</v>
      </c>
      <c r="G11" s="33"/>
      <c r="H11" s="34">
        <v>2</v>
      </c>
      <c r="I11" s="35">
        <v>5</v>
      </c>
      <c r="J11" s="36"/>
      <c r="K11" s="37"/>
      <c r="L11" s="38"/>
      <c r="M11" s="39"/>
      <c r="N11" s="40">
        <f>SUM(H11:L11)</f>
        <v>7</v>
      </c>
    </row>
    <row r="12" spans="2:14" ht="15">
      <c r="B12" s="72" t="s">
        <v>56</v>
      </c>
      <c r="C12" s="41" t="s">
        <v>43</v>
      </c>
      <c r="D12" s="5">
        <v>2005</v>
      </c>
      <c r="E12" s="33" t="s">
        <v>127</v>
      </c>
      <c r="F12" s="33" t="s">
        <v>156</v>
      </c>
      <c r="G12" s="33" t="s">
        <v>156</v>
      </c>
      <c r="H12" s="34"/>
      <c r="I12" s="35">
        <v>2</v>
      </c>
      <c r="J12" s="36">
        <v>4</v>
      </c>
      <c r="K12" s="37"/>
      <c r="L12" s="38"/>
      <c r="M12" s="39"/>
      <c r="N12" s="40">
        <f>SUM(H12:L12)</f>
        <v>6</v>
      </c>
    </row>
    <row r="13" spans="2:14" ht="15">
      <c r="B13" s="72" t="s">
        <v>57</v>
      </c>
      <c r="C13" s="41" t="s">
        <v>134</v>
      </c>
      <c r="D13" s="5">
        <v>2004</v>
      </c>
      <c r="E13" s="33" t="s">
        <v>127</v>
      </c>
      <c r="F13" s="33" t="s">
        <v>156</v>
      </c>
      <c r="G13" s="33" t="s">
        <v>156</v>
      </c>
      <c r="H13" s="34"/>
      <c r="I13" s="35"/>
      <c r="J13" s="36">
        <v>2</v>
      </c>
      <c r="K13" s="37"/>
      <c r="L13" s="38">
        <v>3</v>
      </c>
      <c r="M13" s="39"/>
      <c r="N13" s="40">
        <f>SUM(H13:L13)</f>
        <v>5</v>
      </c>
    </row>
    <row r="14" spans="2:14" ht="15">
      <c r="B14" s="72" t="s">
        <v>58</v>
      </c>
      <c r="C14" s="112" t="s">
        <v>41</v>
      </c>
      <c r="D14" s="5">
        <v>2005</v>
      </c>
      <c r="E14" s="33"/>
      <c r="F14" s="33"/>
      <c r="G14" s="33"/>
      <c r="H14" s="34">
        <v>3</v>
      </c>
      <c r="I14" s="35">
        <v>1</v>
      </c>
      <c r="J14" s="36"/>
      <c r="K14" s="37"/>
      <c r="L14" s="38"/>
      <c r="M14" s="39"/>
      <c r="N14" s="40">
        <f>SUM(H14:L14)</f>
        <v>4</v>
      </c>
    </row>
    <row r="15" spans="2:14" ht="15">
      <c r="B15" s="72" t="s">
        <v>59</v>
      </c>
      <c r="C15" s="80" t="s">
        <v>133</v>
      </c>
      <c r="D15" s="5">
        <v>2005</v>
      </c>
      <c r="E15" s="33" t="s">
        <v>126</v>
      </c>
      <c r="F15" s="33" t="s">
        <v>156</v>
      </c>
      <c r="G15" s="33"/>
      <c r="H15" s="34"/>
      <c r="I15" s="35"/>
      <c r="J15" s="36">
        <v>3</v>
      </c>
      <c r="K15" s="37"/>
      <c r="L15" s="38"/>
      <c r="M15" s="39"/>
      <c r="N15" s="40">
        <f>SUM(H15:L15)</f>
        <v>3</v>
      </c>
    </row>
    <row r="16" spans="2:14" ht="15">
      <c r="B16" s="72" t="s">
        <v>114</v>
      </c>
      <c r="C16" s="111" t="s">
        <v>146</v>
      </c>
      <c r="D16" s="5">
        <v>2004</v>
      </c>
      <c r="E16" s="33"/>
      <c r="F16" s="33"/>
      <c r="G16" s="33"/>
      <c r="H16" s="34"/>
      <c r="I16" s="35"/>
      <c r="J16" s="36"/>
      <c r="K16" s="37">
        <v>3</v>
      </c>
      <c r="L16" s="38"/>
      <c r="M16" s="39"/>
      <c r="N16" s="40">
        <f>SUM(H16:M16)</f>
        <v>3</v>
      </c>
    </row>
    <row r="17" spans="2:14" ht="15">
      <c r="B17" s="72" t="s">
        <v>115</v>
      </c>
      <c r="C17" s="102" t="s">
        <v>185</v>
      </c>
      <c r="D17" s="5">
        <v>2004</v>
      </c>
      <c r="E17" s="33" t="s">
        <v>129</v>
      </c>
      <c r="F17" s="33" t="s">
        <v>156</v>
      </c>
      <c r="G17" s="33" t="s">
        <v>156</v>
      </c>
      <c r="H17" s="34"/>
      <c r="I17" s="35"/>
      <c r="J17" s="36">
        <v>1</v>
      </c>
      <c r="K17" s="37"/>
      <c r="L17" s="38">
        <v>1</v>
      </c>
      <c r="M17" s="39"/>
      <c r="N17" s="40">
        <f aca="true" t="shared" si="0" ref="N17:N22">SUM(H17:L17)</f>
        <v>2</v>
      </c>
    </row>
    <row r="18" spans="2:14" ht="15">
      <c r="B18" s="72" t="s">
        <v>135</v>
      </c>
      <c r="C18" s="113" t="s">
        <v>186</v>
      </c>
      <c r="D18" s="5">
        <v>2004</v>
      </c>
      <c r="E18" s="103" t="s">
        <v>181</v>
      </c>
      <c r="F18" s="33"/>
      <c r="G18" s="33"/>
      <c r="H18" s="34"/>
      <c r="I18" s="35"/>
      <c r="J18" s="36"/>
      <c r="K18" s="37"/>
      <c r="L18" s="38">
        <v>2</v>
      </c>
      <c r="M18" s="39"/>
      <c r="N18" s="40">
        <f t="shared" si="0"/>
        <v>2</v>
      </c>
    </row>
    <row r="19" spans="2:14" ht="15">
      <c r="B19" s="72" t="s">
        <v>136</v>
      </c>
      <c r="C19" s="41" t="s">
        <v>44</v>
      </c>
      <c r="D19" s="5">
        <v>2005</v>
      </c>
      <c r="E19" s="33" t="s">
        <v>138</v>
      </c>
      <c r="F19" s="33" t="s">
        <v>156</v>
      </c>
      <c r="G19" s="33" t="s">
        <v>156</v>
      </c>
      <c r="H19" s="34"/>
      <c r="I19" s="35"/>
      <c r="J19" s="36"/>
      <c r="K19" s="37"/>
      <c r="L19" s="38"/>
      <c r="M19" s="39"/>
      <c r="N19" s="40">
        <f t="shared" si="0"/>
        <v>0</v>
      </c>
    </row>
    <row r="20" spans="2:14" ht="15">
      <c r="B20" s="72" t="s">
        <v>147</v>
      </c>
      <c r="C20" s="42" t="s">
        <v>45</v>
      </c>
      <c r="D20" s="5">
        <v>2005</v>
      </c>
      <c r="E20" s="33"/>
      <c r="F20" s="33"/>
      <c r="G20" s="33"/>
      <c r="H20" s="34"/>
      <c r="I20" s="35"/>
      <c r="J20" s="36"/>
      <c r="K20" s="37"/>
      <c r="L20" s="38"/>
      <c r="M20" s="39"/>
      <c r="N20" s="40">
        <f t="shared" si="0"/>
        <v>0</v>
      </c>
    </row>
    <row r="21" spans="2:14" ht="15">
      <c r="B21" s="72">
        <v>23</v>
      </c>
      <c r="C21" s="43" t="s">
        <v>137</v>
      </c>
      <c r="D21" s="5">
        <v>2005</v>
      </c>
      <c r="E21" s="33" t="s">
        <v>138</v>
      </c>
      <c r="F21" s="33" t="s">
        <v>156</v>
      </c>
      <c r="G21" s="33" t="s">
        <v>156</v>
      </c>
      <c r="H21" s="34"/>
      <c r="I21" s="35"/>
      <c r="J21" s="36"/>
      <c r="K21" s="37"/>
      <c r="L21" s="38"/>
      <c r="M21" s="39"/>
      <c r="N21" s="40">
        <f t="shared" si="0"/>
        <v>0</v>
      </c>
    </row>
    <row r="22" spans="2:14" ht="15">
      <c r="B22" s="104" t="s">
        <v>187</v>
      </c>
      <c r="C22" s="114" t="s">
        <v>173</v>
      </c>
      <c r="D22" s="5">
        <v>2004</v>
      </c>
      <c r="E22" s="33" t="s">
        <v>174</v>
      </c>
      <c r="F22" s="33"/>
      <c r="G22" s="33"/>
      <c r="H22" s="34"/>
      <c r="I22" s="35"/>
      <c r="J22" s="36"/>
      <c r="K22" s="37"/>
      <c r="L22" s="38"/>
      <c r="M22" s="39"/>
      <c r="N22" s="40">
        <f t="shared" si="0"/>
        <v>0</v>
      </c>
    </row>
    <row r="23" spans="2:14" ht="15">
      <c r="B23" s="72"/>
      <c r="C23" s="80"/>
      <c r="D23" s="5"/>
      <c r="E23" s="33"/>
      <c r="F23" s="33"/>
      <c r="G23" s="33"/>
      <c r="H23" s="34"/>
      <c r="I23" s="35"/>
      <c r="J23" s="36"/>
      <c r="K23" s="37"/>
      <c r="L23" s="38"/>
      <c r="M23" s="39"/>
      <c r="N23" s="40"/>
    </row>
    <row r="24" ht="15">
      <c r="B24" s="3"/>
    </row>
    <row r="25" ht="15">
      <c r="B25" s="3"/>
    </row>
    <row r="26" ht="15">
      <c r="B26" s="3"/>
    </row>
    <row r="27" ht="15">
      <c r="B27" s="3"/>
    </row>
  </sheetData>
  <sheetProtection/>
  <autoFilter ref="C3:N19">
    <sortState ref="C4:N27">
      <sortCondition descending="1" sortBy="value" ref="N4:N27"/>
    </sortState>
  </autoFilter>
  <mergeCells count="2">
    <mergeCell ref="B1:N1"/>
    <mergeCell ref="B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8"/>
  <sheetViews>
    <sheetView zoomScalePageLayoutView="0" workbookViewId="0" topLeftCell="B1">
      <selection activeCell="E21" sqref="E21"/>
    </sheetView>
  </sheetViews>
  <sheetFormatPr defaultColWidth="9.140625" defaultRowHeight="15"/>
  <cols>
    <col min="1" max="2" width="9.140625" style="70" customWidth="1"/>
    <col min="3" max="3" width="21.140625" style="70" bestFit="1" customWidth="1"/>
    <col min="4" max="4" width="10.7109375" style="70" customWidth="1"/>
    <col min="5" max="5" width="25.28125" style="70" customWidth="1"/>
    <col min="6" max="7" width="10.7109375" style="70" customWidth="1"/>
    <col min="8" max="13" width="13.00390625" style="70" customWidth="1"/>
    <col min="14" max="14" width="15.7109375" style="70" customWidth="1"/>
    <col min="15" max="16384" width="9.140625" style="70" customWidth="1"/>
  </cols>
  <sheetData>
    <row r="1" spans="2:14" ht="15">
      <c r="B1" s="142" t="s">
        <v>149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3" ht="15.75" thickBot="1">
      <c r="B2" s="143" t="s">
        <v>24</v>
      </c>
      <c r="C2" s="143"/>
    </row>
    <row r="3" spans="2:14" ht="30">
      <c r="B3" s="63" t="s">
        <v>17</v>
      </c>
      <c r="C3" s="64" t="s">
        <v>0</v>
      </c>
      <c r="D3" s="28" t="s">
        <v>1</v>
      </c>
      <c r="E3" s="64" t="s">
        <v>2</v>
      </c>
      <c r="F3" s="23" t="s">
        <v>154</v>
      </c>
      <c r="G3" s="23" t="s">
        <v>155</v>
      </c>
      <c r="H3" s="24" t="s">
        <v>145</v>
      </c>
      <c r="I3" s="25" t="s">
        <v>30</v>
      </c>
      <c r="J3" s="26" t="s">
        <v>31</v>
      </c>
      <c r="K3" s="71" t="s">
        <v>144</v>
      </c>
      <c r="L3" s="28" t="s">
        <v>33</v>
      </c>
      <c r="M3" s="29"/>
      <c r="N3" s="30" t="s">
        <v>15</v>
      </c>
    </row>
    <row r="4" spans="2:14" ht="15">
      <c r="B4" s="110" t="s">
        <v>61</v>
      </c>
      <c r="C4" s="80" t="s">
        <v>100</v>
      </c>
      <c r="D4" s="5">
        <v>2005</v>
      </c>
      <c r="E4" s="33" t="s">
        <v>112</v>
      </c>
      <c r="F4" s="33" t="s">
        <v>156</v>
      </c>
      <c r="G4" s="33"/>
      <c r="H4" s="34">
        <v>10</v>
      </c>
      <c r="I4" s="35">
        <v>15</v>
      </c>
      <c r="J4" s="36">
        <v>20</v>
      </c>
      <c r="K4" s="37">
        <v>12</v>
      </c>
      <c r="L4" s="38">
        <v>20</v>
      </c>
      <c r="M4" s="39"/>
      <c r="N4" s="82">
        <f>SUM(H4:L4)-H4</f>
        <v>67</v>
      </c>
    </row>
    <row r="5" spans="2:14" ht="15">
      <c r="B5" s="110" t="s">
        <v>60</v>
      </c>
      <c r="C5" s="80" t="s">
        <v>99</v>
      </c>
      <c r="D5" s="5">
        <v>2004</v>
      </c>
      <c r="E5" s="5" t="s">
        <v>4</v>
      </c>
      <c r="F5" s="5" t="s">
        <v>156</v>
      </c>
      <c r="G5" s="5"/>
      <c r="H5" s="34">
        <v>12</v>
      </c>
      <c r="I5" s="35">
        <v>12</v>
      </c>
      <c r="J5" s="36">
        <v>16</v>
      </c>
      <c r="K5" s="37">
        <v>15</v>
      </c>
      <c r="L5" s="1">
        <v>12</v>
      </c>
      <c r="M5" s="39"/>
      <c r="N5" s="82">
        <f>SUM(H5:L5)-H5</f>
        <v>55</v>
      </c>
    </row>
    <row r="6" spans="2:14" ht="15">
      <c r="B6" s="110" t="s">
        <v>50</v>
      </c>
      <c r="C6" s="80" t="s">
        <v>108</v>
      </c>
      <c r="D6" s="5">
        <v>2005</v>
      </c>
      <c r="E6" s="33" t="s">
        <v>97</v>
      </c>
      <c r="F6" s="83" t="s">
        <v>156</v>
      </c>
      <c r="G6" s="83"/>
      <c r="H6" s="34"/>
      <c r="I6" s="35">
        <v>10</v>
      </c>
      <c r="J6" s="36">
        <v>12</v>
      </c>
      <c r="K6" s="37">
        <v>10</v>
      </c>
      <c r="L6" s="38">
        <v>10</v>
      </c>
      <c r="M6" s="39"/>
      <c r="N6" s="82">
        <f>SUM(H6:L6)</f>
        <v>42</v>
      </c>
    </row>
    <row r="7" spans="2:14" ht="15">
      <c r="B7" s="110" t="s">
        <v>51</v>
      </c>
      <c r="C7" s="80" t="s">
        <v>98</v>
      </c>
      <c r="D7" s="5">
        <v>2004</v>
      </c>
      <c r="E7" s="5" t="s">
        <v>4</v>
      </c>
      <c r="F7" s="5" t="s">
        <v>156</v>
      </c>
      <c r="G7" s="5"/>
      <c r="H7" s="34">
        <v>15</v>
      </c>
      <c r="I7" s="2">
        <v>6</v>
      </c>
      <c r="J7" s="36">
        <v>10</v>
      </c>
      <c r="K7" s="37"/>
      <c r="L7" s="38"/>
      <c r="M7" s="39"/>
      <c r="N7" s="82">
        <f>SUM(H7:L7)</f>
        <v>31</v>
      </c>
    </row>
    <row r="8" spans="2:14" ht="15">
      <c r="B8" s="110" t="s">
        <v>52</v>
      </c>
      <c r="C8" s="80" t="s">
        <v>109</v>
      </c>
      <c r="D8" s="5">
        <v>2004</v>
      </c>
      <c r="E8" s="33" t="s">
        <v>49</v>
      </c>
      <c r="F8" s="83" t="s">
        <v>156</v>
      </c>
      <c r="G8" s="83" t="s">
        <v>156</v>
      </c>
      <c r="H8" s="34"/>
      <c r="I8" s="35">
        <v>4</v>
      </c>
      <c r="J8" s="36">
        <v>8</v>
      </c>
      <c r="K8" s="37"/>
      <c r="L8" s="38">
        <v>16</v>
      </c>
      <c r="M8" s="39"/>
      <c r="N8" s="82">
        <f>SUM(H8:L8)</f>
        <v>28</v>
      </c>
    </row>
    <row r="9" spans="2:14" ht="15">
      <c r="B9" s="110" t="s">
        <v>53</v>
      </c>
      <c r="C9" s="80" t="s">
        <v>101</v>
      </c>
      <c r="D9" s="5">
        <v>2004</v>
      </c>
      <c r="E9" s="33" t="s">
        <v>92</v>
      </c>
      <c r="F9" s="33" t="s">
        <v>156</v>
      </c>
      <c r="G9" s="33"/>
      <c r="H9" s="34">
        <v>8</v>
      </c>
      <c r="I9" s="35">
        <v>8</v>
      </c>
      <c r="J9" s="36"/>
      <c r="K9" s="37"/>
      <c r="L9" s="38">
        <v>8</v>
      </c>
      <c r="M9" s="39"/>
      <c r="N9" s="82">
        <f>SUM(H9:L9)</f>
        <v>24</v>
      </c>
    </row>
    <row r="10" spans="2:14" ht="15">
      <c r="B10" s="110" t="s">
        <v>54</v>
      </c>
      <c r="C10" s="111" t="s">
        <v>105</v>
      </c>
      <c r="D10" s="5">
        <v>2004</v>
      </c>
      <c r="E10" s="5" t="s">
        <v>4</v>
      </c>
      <c r="F10" s="5"/>
      <c r="G10" s="5"/>
      <c r="H10" s="34">
        <v>3</v>
      </c>
      <c r="I10" s="35">
        <v>5</v>
      </c>
      <c r="J10" s="36">
        <v>3</v>
      </c>
      <c r="K10" s="37">
        <v>8</v>
      </c>
      <c r="L10" s="38">
        <v>6</v>
      </c>
      <c r="M10" s="39"/>
      <c r="N10" s="82">
        <f>SUM(H10:L10)-H10</f>
        <v>22</v>
      </c>
    </row>
    <row r="11" spans="2:14" ht="15">
      <c r="B11" s="110" t="s">
        <v>55</v>
      </c>
      <c r="C11" s="80" t="s">
        <v>110</v>
      </c>
      <c r="D11" s="5">
        <v>2004</v>
      </c>
      <c r="E11" s="5" t="s">
        <v>4</v>
      </c>
      <c r="F11" s="5" t="s">
        <v>156</v>
      </c>
      <c r="G11" s="5"/>
      <c r="H11" s="34"/>
      <c r="I11" s="35">
        <v>2</v>
      </c>
      <c r="J11" s="36">
        <v>6</v>
      </c>
      <c r="K11" s="37">
        <v>6</v>
      </c>
      <c r="L11" s="38"/>
      <c r="M11" s="39"/>
      <c r="N11" s="82">
        <f aca="true" t="shared" si="0" ref="N11:N18">SUM(H11:L11)</f>
        <v>14</v>
      </c>
    </row>
    <row r="12" spans="2:14" ht="15">
      <c r="B12" s="110" t="s">
        <v>56</v>
      </c>
      <c r="C12" s="41" t="s">
        <v>103</v>
      </c>
      <c r="D12" s="5">
        <v>2004</v>
      </c>
      <c r="E12" s="33" t="s">
        <v>113</v>
      </c>
      <c r="F12" s="83" t="s">
        <v>156</v>
      </c>
      <c r="G12" s="83"/>
      <c r="H12" s="34">
        <v>5</v>
      </c>
      <c r="I12" s="35">
        <v>3</v>
      </c>
      <c r="J12" s="36"/>
      <c r="K12" s="37"/>
      <c r="L12" s="38"/>
      <c r="M12" s="39"/>
      <c r="N12" s="82">
        <f t="shared" si="0"/>
        <v>8</v>
      </c>
    </row>
    <row r="13" spans="2:14" ht="15">
      <c r="B13" s="110" t="s">
        <v>57</v>
      </c>
      <c r="C13" s="80" t="s">
        <v>111</v>
      </c>
      <c r="D13" s="5">
        <v>2004</v>
      </c>
      <c r="E13" s="5" t="s">
        <v>4</v>
      </c>
      <c r="F13" s="5" t="s">
        <v>156</v>
      </c>
      <c r="G13" s="5"/>
      <c r="H13" s="34"/>
      <c r="I13" s="35"/>
      <c r="J13" s="36">
        <v>4</v>
      </c>
      <c r="K13" s="37"/>
      <c r="L13" s="38">
        <v>4</v>
      </c>
      <c r="M13" s="39"/>
      <c r="N13" s="82">
        <f t="shared" si="0"/>
        <v>8</v>
      </c>
    </row>
    <row r="14" spans="2:14" ht="15">
      <c r="B14" s="110" t="s">
        <v>58</v>
      </c>
      <c r="C14" s="80" t="s">
        <v>102</v>
      </c>
      <c r="D14" s="5">
        <v>2005</v>
      </c>
      <c r="E14" s="33"/>
      <c r="F14" s="33"/>
      <c r="G14" s="33"/>
      <c r="H14" s="34">
        <v>6</v>
      </c>
      <c r="I14" s="35"/>
      <c r="J14" s="36"/>
      <c r="K14" s="37"/>
      <c r="L14" s="38"/>
      <c r="M14" s="39"/>
      <c r="N14" s="82">
        <f t="shared" si="0"/>
        <v>6</v>
      </c>
    </row>
    <row r="15" spans="2:14" ht="15">
      <c r="B15" s="110" t="s">
        <v>59</v>
      </c>
      <c r="C15" s="80" t="s">
        <v>104</v>
      </c>
      <c r="D15" s="5">
        <v>2004</v>
      </c>
      <c r="E15" s="33" t="s">
        <v>48</v>
      </c>
      <c r="F15" s="33" t="s">
        <v>156</v>
      </c>
      <c r="G15" s="33"/>
      <c r="H15" s="34">
        <v>4</v>
      </c>
      <c r="I15" s="35">
        <v>1</v>
      </c>
      <c r="J15" s="36"/>
      <c r="K15" s="37"/>
      <c r="L15" s="38"/>
      <c r="M15" s="39"/>
      <c r="N15" s="82">
        <f t="shared" si="0"/>
        <v>5</v>
      </c>
    </row>
    <row r="16" spans="2:14" ht="15">
      <c r="B16" s="110" t="s">
        <v>114</v>
      </c>
      <c r="C16" s="41" t="s">
        <v>106</v>
      </c>
      <c r="D16" s="5">
        <v>2005</v>
      </c>
      <c r="E16" s="33"/>
      <c r="F16" s="83"/>
      <c r="G16" s="83"/>
      <c r="H16" s="34">
        <v>2</v>
      </c>
      <c r="I16" s="35"/>
      <c r="J16" s="36"/>
      <c r="K16" s="37"/>
      <c r="L16" s="38"/>
      <c r="M16" s="39"/>
      <c r="N16" s="82">
        <f t="shared" si="0"/>
        <v>2</v>
      </c>
    </row>
    <row r="17" spans="2:14" ht="15">
      <c r="B17" s="110" t="s">
        <v>115</v>
      </c>
      <c r="C17" s="80" t="s">
        <v>107</v>
      </c>
      <c r="D17" s="5">
        <v>2004</v>
      </c>
      <c r="E17" s="33"/>
      <c r="F17" s="83"/>
      <c r="G17" s="83"/>
      <c r="H17" s="34">
        <v>1</v>
      </c>
      <c r="I17" s="35"/>
      <c r="J17" s="36"/>
      <c r="K17" s="37"/>
      <c r="L17" s="38"/>
      <c r="M17" s="39"/>
      <c r="N17" s="82">
        <f t="shared" si="0"/>
        <v>1</v>
      </c>
    </row>
    <row r="18" spans="2:14" ht="15">
      <c r="B18" s="72" t="s">
        <v>147</v>
      </c>
      <c r="C18" s="42" t="s">
        <v>188</v>
      </c>
      <c r="D18" s="5">
        <v>2004</v>
      </c>
      <c r="E18" s="105" t="s">
        <v>181</v>
      </c>
      <c r="F18" s="5"/>
      <c r="G18" s="5"/>
      <c r="H18" s="34"/>
      <c r="I18" s="35"/>
      <c r="J18" s="36"/>
      <c r="K18" s="37"/>
      <c r="L18" s="38"/>
      <c r="M18" s="39"/>
      <c r="N18" s="82">
        <f t="shared" si="0"/>
        <v>0</v>
      </c>
    </row>
  </sheetData>
  <sheetProtection/>
  <autoFilter ref="C3:N13">
    <sortState ref="C4:N18">
      <sortCondition descending="1" sortBy="value" ref="N4:N18"/>
    </sortState>
  </autoFilter>
  <mergeCells count="2">
    <mergeCell ref="B1:N1"/>
    <mergeCell ref="B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7"/>
  <sheetViews>
    <sheetView zoomScalePageLayoutView="0" workbookViewId="0" topLeftCell="A14">
      <selection activeCell="A20" sqref="A20:IV31"/>
    </sheetView>
  </sheetViews>
  <sheetFormatPr defaultColWidth="9.140625" defaultRowHeight="15"/>
  <cols>
    <col min="2" max="2" width="9.140625" style="3" customWidth="1"/>
    <col min="3" max="3" width="21.140625" style="0" bestFit="1" customWidth="1"/>
    <col min="4" max="4" width="10.7109375" style="0" customWidth="1"/>
    <col min="5" max="5" width="25.28125" style="3" customWidth="1"/>
    <col min="6" max="7" width="10.7109375" style="0" customWidth="1"/>
    <col min="8" max="13" width="13.00390625" style="0" customWidth="1"/>
    <col min="14" max="14" width="15.7109375" style="0" customWidth="1"/>
  </cols>
  <sheetData>
    <row r="1" spans="2:14" ht="15">
      <c r="B1" s="142" t="s">
        <v>149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5.75" thickBot="1">
      <c r="B2" s="143" t="s">
        <v>25</v>
      </c>
      <c r="C2" s="143"/>
      <c r="D2" s="70"/>
      <c r="E2" s="4"/>
      <c r="F2" s="70"/>
      <c r="G2" s="70"/>
      <c r="H2" s="70"/>
      <c r="I2" s="70"/>
      <c r="J2" s="70"/>
      <c r="K2" s="70"/>
      <c r="L2" s="70"/>
      <c r="M2" s="70"/>
      <c r="N2" s="70"/>
    </row>
    <row r="3" spans="2:14" ht="30">
      <c r="B3" s="84" t="s">
        <v>17</v>
      </c>
      <c r="C3" s="67" t="s">
        <v>0</v>
      </c>
      <c r="D3" s="67" t="s">
        <v>1</v>
      </c>
      <c r="E3" s="68" t="s">
        <v>2</v>
      </c>
      <c r="F3" s="23" t="s">
        <v>154</v>
      </c>
      <c r="G3" s="23" t="s">
        <v>155</v>
      </c>
      <c r="H3" s="24" t="s">
        <v>145</v>
      </c>
      <c r="I3" s="25" t="s">
        <v>30</v>
      </c>
      <c r="J3" s="26" t="s">
        <v>31</v>
      </c>
      <c r="K3" s="71" t="s">
        <v>144</v>
      </c>
      <c r="L3" s="28" t="s">
        <v>33</v>
      </c>
      <c r="M3" s="29"/>
      <c r="N3" s="30" t="s">
        <v>15</v>
      </c>
    </row>
    <row r="4" spans="2:15" ht="15">
      <c r="B4" s="85" t="s">
        <v>61</v>
      </c>
      <c r="C4" s="41" t="s">
        <v>6</v>
      </c>
      <c r="D4" s="5">
        <v>2002</v>
      </c>
      <c r="E4" s="5" t="s">
        <v>4</v>
      </c>
      <c r="F4" s="5" t="s">
        <v>156</v>
      </c>
      <c r="G4" s="5"/>
      <c r="H4" s="34">
        <v>15</v>
      </c>
      <c r="I4" s="35">
        <v>15</v>
      </c>
      <c r="J4" s="36">
        <v>16</v>
      </c>
      <c r="K4" s="37">
        <v>15</v>
      </c>
      <c r="L4" s="38">
        <v>16</v>
      </c>
      <c r="M4" s="39"/>
      <c r="N4" s="40">
        <f>SUM(H4:L4)-O4</f>
        <v>62</v>
      </c>
      <c r="O4">
        <f>MIN(H4:L4)</f>
        <v>15</v>
      </c>
    </row>
    <row r="5" spans="2:15" ht="15">
      <c r="B5" s="85" t="s">
        <v>60</v>
      </c>
      <c r="C5" s="43" t="s">
        <v>71</v>
      </c>
      <c r="D5" s="5">
        <v>2003</v>
      </c>
      <c r="E5" s="33" t="s">
        <v>3</v>
      </c>
      <c r="F5" s="33" t="s">
        <v>156</v>
      </c>
      <c r="G5" s="33"/>
      <c r="H5" s="34">
        <v>10</v>
      </c>
      <c r="I5" s="35">
        <v>10</v>
      </c>
      <c r="J5" s="36">
        <v>20</v>
      </c>
      <c r="K5" s="37">
        <v>10</v>
      </c>
      <c r="L5" s="38">
        <v>20</v>
      </c>
      <c r="M5" s="39"/>
      <c r="N5" s="40">
        <f>SUM(H5:L5)-O5</f>
        <v>60</v>
      </c>
      <c r="O5">
        <f aca="true" t="shared" si="0" ref="O5:O17">MIN(H5:L5)</f>
        <v>10</v>
      </c>
    </row>
    <row r="6" spans="2:15" ht="15">
      <c r="B6" s="85" t="s">
        <v>50</v>
      </c>
      <c r="C6" s="43" t="s">
        <v>76</v>
      </c>
      <c r="D6" s="5">
        <v>2003</v>
      </c>
      <c r="E6" s="33" t="s">
        <v>81</v>
      </c>
      <c r="F6" s="33" t="s">
        <v>156</v>
      </c>
      <c r="G6" s="33"/>
      <c r="H6" s="34"/>
      <c r="I6" s="35">
        <v>12</v>
      </c>
      <c r="J6" s="36">
        <v>12</v>
      </c>
      <c r="K6" s="37">
        <v>12</v>
      </c>
      <c r="L6" s="38">
        <v>12</v>
      </c>
      <c r="M6" s="39"/>
      <c r="N6" s="40">
        <f aca="true" t="shared" si="1" ref="N6:N17">SUM(H6:L6)</f>
        <v>48</v>
      </c>
      <c r="O6">
        <f t="shared" si="0"/>
        <v>12</v>
      </c>
    </row>
    <row r="7" spans="2:15" ht="15">
      <c r="B7" s="85" t="s">
        <v>51</v>
      </c>
      <c r="C7" s="43" t="s">
        <v>70</v>
      </c>
      <c r="D7" s="5">
        <v>2003</v>
      </c>
      <c r="E7" s="33" t="s">
        <v>80</v>
      </c>
      <c r="F7" s="33" t="s">
        <v>156</v>
      </c>
      <c r="G7" s="33"/>
      <c r="H7" s="34">
        <v>12</v>
      </c>
      <c r="I7" s="35">
        <v>3</v>
      </c>
      <c r="J7" s="36">
        <v>8</v>
      </c>
      <c r="K7" s="37"/>
      <c r="L7" s="38">
        <v>6</v>
      </c>
      <c r="M7" s="39"/>
      <c r="N7" s="40">
        <f t="shared" si="1"/>
        <v>29</v>
      </c>
      <c r="O7">
        <f t="shared" si="0"/>
        <v>3</v>
      </c>
    </row>
    <row r="8" spans="2:15" ht="15">
      <c r="B8" s="85" t="s">
        <v>52</v>
      </c>
      <c r="C8" s="108" t="s">
        <v>78</v>
      </c>
      <c r="D8" s="5">
        <v>2003</v>
      </c>
      <c r="E8" s="33" t="s">
        <v>46</v>
      </c>
      <c r="F8" s="33" t="s">
        <v>156</v>
      </c>
      <c r="G8" s="33"/>
      <c r="H8" s="34"/>
      <c r="I8" s="35">
        <v>6</v>
      </c>
      <c r="J8" s="36">
        <v>10</v>
      </c>
      <c r="K8" s="37">
        <v>8</v>
      </c>
      <c r="L8" s="38"/>
      <c r="M8" s="39"/>
      <c r="N8" s="40">
        <f t="shared" si="1"/>
        <v>24</v>
      </c>
      <c r="O8">
        <f t="shared" si="0"/>
        <v>6</v>
      </c>
    </row>
    <row r="9" spans="2:15" ht="15">
      <c r="B9" s="85" t="s">
        <v>53</v>
      </c>
      <c r="C9" s="76" t="s">
        <v>73</v>
      </c>
      <c r="D9" s="5">
        <v>2003</v>
      </c>
      <c r="E9" s="33" t="s">
        <v>80</v>
      </c>
      <c r="F9" s="33" t="s">
        <v>156</v>
      </c>
      <c r="G9" s="33"/>
      <c r="H9" s="34">
        <v>6</v>
      </c>
      <c r="I9" s="35">
        <v>5</v>
      </c>
      <c r="J9" s="36">
        <v>6</v>
      </c>
      <c r="K9" s="37"/>
      <c r="L9" s="38"/>
      <c r="M9" s="39"/>
      <c r="N9" s="40">
        <f t="shared" si="1"/>
        <v>17</v>
      </c>
      <c r="O9">
        <f t="shared" si="0"/>
        <v>5</v>
      </c>
    </row>
    <row r="10" spans="2:15" ht="15">
      <c r="B10" s="85" t="s">
        <v>54</v>
      </c>
      <c r="C10" s="76" t="s">
        <v>72</v>
      </c>
      <c r="D10" s="5">
        <v>2002</v>
      </c>
      <c r="E10" s="33" t="s">
        <v>48</v>
      </c>
      <c r="F10" s="33" t="s">
        <v>156</v>
      </c>
      <c r="G10" s="33"/>
      <c r="H10" s="34">
        <v>8</v>
      </c>
      <c r="I10" s="35">
        <v>2</v>
      </c>
      <c r="J10" s="36"/>
      <c r="K10" s="37"/>
      <c r="L10" s="38"/>
      <c r="M10" s="39"/>
      <c r="N10" s="40">
        <f t="shared" si="1"/>
        <v>10</v>
      </c>
      <c r="O10">
        <f t="shared" si="0"/>
        <v>2</v>
      </c>
    </row>
    <row r="11" spans="2:15" ht="15">
      <c r="B11" s="85" t="s">
        <v>55</v>
      </c>
      <c r="C11" s="43" t="s">
        <v>169</v>
      </c>
      <c r="D11" s="5">
        <v>2003</v>
      </c>
      <c r="E11" s="33" t="s">
        <v>46</v>
      </c>
      <c r="F11" s="33"/>
      <c r="G11" s="33"/>
      <c r="H11" s="34"/>
      <c r="I11" s="35"/>
      <c r="J11" s="36"/>
      <c r="K11" s="37"/>
      <c r="L11" s="38">
        <v>10</v>
      </c>
      <c r="M11" s="39"/>
      <c r="N11" s="40">
        <f t="shared" si="1"/>
        <v>10</v>
      </c>
      <c r="O11">
        <f t="shared" si="0"/>
        <v>10</v>
      </c>
    </row>
    <row r="12" spans="2:15" ht="15">
      <c r="B12" s="85" t="s">
        <v>56</v>
      </c>
      <c r="C12" s="77" t="s">
        <v>75</v>
      </c>
      <c r="D12" s="5">
        <v>2002</v>
      </c>
      <c r="E12" s="33" t="s">
        <v>48</v>
      </c>
      <c r="F12" s="33" t="s">
        <v>156</v>
      </c>
      <c r="G12" s="33"/>
      <c r="H12" s="34">
        <v>4</v>
      </c>
      <c r="I12" s="35">
        <v>4</v>
      </c>
      <c r="J12" s="36"/>
      <c r="K12" s="37"/>
      <c r="L12" s="38"/>
      <c r="M12" s="39"/>
      <c r="N12" s="40">
        <f t="shared" si="1"/>
        <v>8</v>
      </c>
      <c r="O12">
        <f t="shared" si="0"/>
        <v>4</v>
      </c>
    </row>
    <row r="13" spans="2:15" ht="15">
      <c r="B13" s="85" t="s">
        <v>57</v>
      </c>
      <c r="C13" s="76" t="s">
        <v>77</v>
      </c>
      <c r="D13" s="5">
        <v>2002</v>
      </c>
      <c r="E13" s="33" t="s">
        <v>82</v>
      </c>
      <c r="F13" s="33" t="s">
        <v>156</v>
      </c>
      <c r="G13" s="33" t="s">
        <v>156</v>
      </c>
      <c r="H13" s="34"/>
      <c r="I13" s="35">
        <v>8</v>
      </c>
      <c r="J13" s="36"/>
      <c r="K13" s="37"/>
      <c r="L13" s="38"/>
      <c r="M13" s="39"/>
      <c r="N13" s="40">
        <f t="shared" si="1"/>
        <v>8</v>
      </c>
      <c r="O13">
        <f t="shared" si="0"/>
        <v>8</v>
      </c>
    </row>
    <row r="14" spans="2:15" ht="15">
      <c r="B14" s="87" t="s">
        <v>58</v>
      </c>
      <c r="C14" s="109" t="s">
        <v>152</v>
      </c>
      <c r="D14" s="88">
        <v>2003</v>
      </c>
      <c r="E14" s="89" t="s">
        <v>153</v>
      </c>
      <c r="F14" s="89" t="s">
        <v>156</v>
      </c>
      <c r="G14" s="89" t="s">
        <v>156</v>
      </c>
      <c r="H14" s="90"/>
      <c r="I14" s="91"/>
      <c r="J14" s="92"/>
      <c r="K14" s="93"/>
      <c r="L14" s="94">
        <v>8</v>
      </c>
      <c r="M14" s="95"/>
      <c r="N14" s="96">
        <f t="shared" si="1"/>
        <v>8</v>
      </c>
      <c r="O14">
        <f t="shared" si="0"/>
        <v>8</v>
      </c>
    </row>
    <row r="15" spans="2:15" ht="15">
      <c r="B15" s="85" t="s">
        <v>59</v>
      </c>
      <c r="C15" s="41" t="s">
        <v>74</v>
      </c>
      <c r="D15" s="5">
        <v>2003</v>
      </c>
      <c r="E15" s="33"/>
      <c r="F15" s="33"/>
      <c r="G15" s="33"/>
      <c r="H15" s="34">
        <v>5</v>
      </c>
      <c r="I15" s="35"/>
      <c r="J15" s="36"/>
      <c r="K15" s="37"/>
      <c r="L15" s="38"/>
      <c r="M15" s="39"/>
      <c r="N15" s="96">
        <f t="shared" si="1"/>
        <v>5</v>
      </c>
      <c r="O15">
        <f t="shared" si="0"/>
        <v>5</v>
      </c>
    </row>
    <row r="16" spans="2:15" ht="15">
      <c r="B16" s="85">
        <v>14</v>
      </c>
      <c r="C16" s="86" t="s">
        <v>189</v>
      </c>
      <c r="D16" s="5">
        <v>2002</v>
      </c>
      <c r="E16" s="33" t="s">
        <v>129</v>
      </c>
      <c r="F16" s="33"/>
      <c r="G16" s="33"/>
      <c r="H16" s="34"/>
      <c r="I16" s="35"/>
      <c r="J16" s="36"/>
      <c r="K16" s="37"/>
      <c r="L16" s="38">
        <v>4</v>
      </c>
      <c r="M16" s="39"/>
      <c r="N16" s="96">
        <f t="shared" si="1"/>
        <v>4</v>
      </c>
      <c r="O16">
        <f t="shared" si="0"/>
        <v>4</v>
      </c>
    </row>
    <row r="17" spans="2:15" ht="15">
      <c r="B17" s="85">
        <v>18</v>
      </c>
      <c r="C17" s="42" t="s">
        <v>79</v>
      </c>
      <c r="D17" s="5">
        <v>2003</v>
      </c>
      <c r="E17" s="33" t="s">
        <v>48</v>
      </c>
      <c r="F17" s="33" t="s">
        <v>156</v>
      </c>
      <c r="G17" s="33"/>
      <c r="H17" s="34"/>
      <c r="I17" s="35">
        <v>1</v>
      </c>
      <c r="J17" s="36"/>
      <c r="K17" s="37"/>
      <c r="L17" s="38"/>
      <c r="M17" s="39"/>
      <c r="N17" s="96">
        <f t="shared" si="1"/>
        <v>1</v>
      </c>
      <c r="O17">
        <f t="shared" si="0"/>
        <v>1</v>
      </c>
    </row>
  </sheetData>
  <sheetProtection/>
  <autoFilter ref="C3:N15">
    <sortState ref="C4:N17">
      <sortCondition descending="1" sortBy="value" ref="N4:N17"/>
    </sortState>
  </autoFilter>
  <mergeCells count="2">
    <mergeCell ref="B1:N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C1">
      <selection activeCell="E20" sqref="E20"/>
    </sheetView>
  </sheetViews>
  <sheetFormatPr defaultColWidth="9.140625" defaultRowHeight="15"/>
  <cols>
    <col min="3" max="3" width="21.140625" style="0" bestFit="1" customWidth="1"/>
    <col min="4" max="4" width="10.7109375" style="0" customWidth="1"/>
    <col min="5" max="5" width="25.28125" style="0" customWidth="1"/>
    <col min="6" max="7" width="10.7109375" style="0" customWidth="1"/>
    <col min="8" max="13" width="13.00390625" style="0" customWidth="1"/>
    <col min="14" max="14" width="15.7109375" style="0" customWidth="1"/>
  </cols>
  <sheetData>
    <row r="1" spans="2:14" ht="15">
      <c r="B1" s="142" t="s">
        <v>149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5.75" thickBot="1">
      <c r="B2" s="143" t="s">
        <v>26</v>
      </c>
      <c r="C2" s="143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30">
      <c r="B3" s="63" t="s">
        <v>17</v>
      </c>
      <c r="C3" s="28" t="s">
        <v>0</v>
      </c>
      <c r="D3" s="28" t="s">
        <v>1</v>
      </c>
      <c r="E3" s="64" t="s">
        <v>2</v>
      </c>
      <c r="F3" s="23" t="s">
        <v>154</v>
      </c>
      <c r="G3" s="23" t="s">
        <v>155</v>
      </c>
      <c r="H3" s="24" t="s">
        <v>145</v>
      </c>
      <c r="I3" s="25" t="s">
        <v>30</v>
      </c>
      <c r="J3" s="26" t="s">
        <v>31</v>
      </c>
      <c r="K3" s="71" t="s">
        <v>144</v>
      </c>
      <c r="L3" s="28" t="s">
        <v>33</v>
      </c>
      <c r="M3" s="29"/>
      <c r="N3" s="30" t="s">
        <v>15</v>
      </c>
    </row>
    <row r="4" spans="2:15" ht="15">
      <c r="B4" s="72" t="s">
        <v>61</v>
      </c>
      <c r="C4" s="43" t="s">
        <v>7</v>
      </c>
      <c r="D4" s="5">
        <v>2002</v>
      </c>
      <c r="E4" s="33" t="s">
        <v>3</v>
      </c>
      <c r="F4" s="33" t="s">
        <v>156</v>
      </c>
      <c r="G4" s="33"/>
      <c r="H4" s="34"/>
      <c r="I4" s="35">
        <v>15</v>
      </c>
      <c r="J4" s="36">
        <v>20</v>
      </c>
      <c r="K4" s="37">
        <v>15</v>
      </c>
      <c r="L4" s="38">
        <v>20</v>
      </c>
      <c r="M4" s="39"/>
      <c r="N4" s="82">
        <f>SUM(H4,I4,J4,K4,L4,M4)</f>
        <v>70</v>
      </c>
      <c r="O4">
        <f>MIN(H4:L4)</f>
        <v>15</v>
      </c>
    </row>
    <row r="5" spans="2:15" ht="15">
      <c r="B5" s="72" t="s">
        <v>60</v>
      </c>
      <c r="C5" s="43" t="s">
        <v>93</v>
      </c>
      <c r="D5" s="5">
        <v>2003</v>
      </c>
      <c r="E5" s="33" t="s">
        <v>81</v>
      </c>
      <c r="F5" s="33" t="s">
        <v>156</v>
      </c>
      <c r="G5" s="33"/>
      <c r="H5" s="34">
        <v>15</v>
      </c>
      <c r="I5" s="35">
        <v>12</v>
      </c>
      <c r="J5" s="36">
        <v>16</v>
      </c>
      <c r="K5" s="37">
        <v>12</v>
      </c>
      <c r="L5" s="38">
        <v>16</v>
      </c>
      <c r="M5" s="39"/>
      <c r="N5" s="82">
        <f>SUM(H5,I5,J5,K5,L5,M5)-O5</f>
        <v>59</v>
      </c>
      <c r="O5">
        <f aca="true" t="shared" si="0" ref="O5:O11">MIN(H5:L5)</f>
        <v>12</v>
      </c>
    </row>
    <row r="6" spans="2:15" ht="15">
      <c r="B6" s="72" t="s">
        <v>50</v>
      </c>
      <c r="C6" s="43" t="s">
        <v>8</v>
      </c>
      <c r="D6" s="5">
        <v>2002</v>
      </c>
      <c r="E6" s="33" t="s">
        <v>123</v>
      </c>
      <c r="F6" s="33" t="s">
        <v>156</v>
      </c>
      <c r="G6" s="33"/>
      <c r="H6" s="34">
        <v>10</v>
      </c>
      <c r="I6" s="35">
        <v>10</v>
      </c>
      <c r="J6" s="36">
        <v>12</v>
      </c>
      <c r="K6" s="37">
        <v>10</v>
      </c>
      <c r="L6" s="38">
        <v>12</v>
      </c>
      <c r="M6" s="39"/>
      <c r="N6" s="82">
        <f>SUM(H6,I6,J6,K6,L6,M6)-O6</f>
        <v>44</v>
      </c>
      <c r="O6">
        <f t="shared" si="0"/>
        <v>10</v>
      </c>
    </row>
    <row r="7" spans="2:15" ht="15">
      <c r="B7" s="72" t="s">
        <v>51</v>
      </c>
      <c r="C7" s="43" t="s">
        <v>94</v>
      </c>
      <c r="D7" s="5">
        <v>2003</v>
      </c>
      <c r="E7" s="33" t="s">
        <v>123</v>
      </c>
      <c r="F7" s="33" t="s">
        <v>156</v>
      </c>
      <c r="G7" s="33"/>
      <c r="H7" s="34">
        <v>12</v>
      </c>
      <c r="I7" s="35">
        <v>8</v>
      </c>
      <c r="J7" s="36">
        <v>8</v>
      </c>
      <c r="K7" s="37">
        <v>8</v>
      </c>
      <c r="L7" s="38">
        <v>8</v>
      </c>
      <c r="M7" s="39"/>
      <c r="N7" s="82">
        <f>SUM(H7,I7,J7,K7,L7,M7)-O7</f>
        <v>36</v>
      </c>
      <c r="O7">
        <f t="shared" si="0"/>
        <v>8</v>
      </c>
    </row>
    <row r="8" spans="2:15" ht="15">
      <c r="B8" s="72" t="s">
        <v>52</v>
      </c>
      <c r="C8" s="43" t="s">
        <v>95</v>
      </c>
      <c r="D8" s="5">
        <v>2002</v>
      </c>
      <c r="E8" s="33" t="s">
        <v>123</v>
      </c>
      <c r="F8" s="33" t="s">
        <v>156</v>
      </c>
      <c r="G8" s="33"/>
      <c r="H8" s="34">
        <v>8</v>
      </c>
      <c r="I8" s="35"/>
      <c r="J8" s="36">
        <v>10</v>
      </c>
      <c r="K8" s="37"/>
      <c r="L8" s="38">
        <v>10</v>
      </c>
      <c r="M8" s="39"/>
      <c r="N8" s="82">
        <f>SUM(H8,I8,J8,K8,L8,M8)</f>
        <v>28</v>
      </c>
      <c r="O8">
        <f t="shared" si="0"/>
        <v>8</v>
      </c>
    </row>
    <row r="9" spans="2:15" ht="15">
      <c r="B9" s="72" t="s">
        <v>53</v>
      </c>
      <c r="C9" s="43" t="s">
        <v>96</v>
      </c>
      <c r="D9" s="5">
        <v>2003</v>
      </c>
      <c r="E9" s="33" t="s">
        <v>97</v>
      </c>
      <c r="F9" s="33" t="s">
        <v>156</v>
      </c>
      <c r="G9" s="33"/>
      <c r="H9" s="34"/>
      <c r="I9" s="35">
        <v>6</v>
      </c>
      <c r="J9" s="36">
        <v>6</v>
      </c>
      <c r="K9" s="37"/>
      <c r="L9" s="38"/>
      <c r="M9" s="39"/>
      <c r="N9" s="82">
        <f>SUM(H9,I9,J9,K9,L9,M9)</f>
        <v>12</v>
      </c>
      <c r="O9">
        <f t="shared" si="0"/>
        <v>6</v>
      </c>
    </row>
    <row r="10" spans="2:15" ht="15">
      <c r="B10" s="72" t="s">
        <v>54</v>
      </c>
      <c r="C10" s="43" t="s">
        <v>191</v>
      </c>
      <c r="D10" s="5">
        <v>2002</v>
      </c>
      <c r="E10" s="33" t="s">
        <v>192</v>
      </c>
      <c r="F10" s="33"/>
      <c r="G10" s="33"/>
      <c r="H10" s="34"/>
      <c r="I10" s="35"/>
      <c r="J10" s="36"/>
      <c r="K10" s="37"/>
      <c r="L10" s="38">
        <v>6</v>
      </c>
      <c r="M10" s="39"/>
      <c r="N10" s="82">
        <f>SUM(H10,I10,J10,K10,L10,M10)</f>
        <v>6</v>
      </c>
      <c r="O10">
        <f t="shared" si="0"/>
        <v>6</v>
      </c>
    </row>
    <row r="11" spans="2:15" ht="15">
      <c r="B11" s="72" t="s">
        <v>55</v>
      </c>
      <c r="C11" s="43" t="s">
        <v>190</v>
      </c>
      <c r="D11" s="5">
        <v>2003</v>
      </c>
      <c r="E11" s="33" t="s">
        <v>129</v>
      </c>
      <c r="F11" s="33"/>
      <c r="G11" s="33"/>
      <c r="H11" s="34"/>
      <c r="I11" s="35"/>
      <c r="J11" s="36"/>
      <c r="K11" s="37"/>
      <c r="L11" s="38">
        <v>4</v>
      </c>
      <c r="M11" s="39"/>
      <c r="N11" s="82">
        <f>SUM(H11,I11,J11,K11,L11,M11)</f>
        <v>4</v>
      </c>
      <c r="O11">
        <f t="shared" si="0"/>
        <v>4</v>
      </c>
    </row>
  </sheetData>
  <sheetProtection/>
  <autoFilter ref="C3:N10">
    <sortState ref="C4:N11">
      <sortCondition descending="1" sortBy="value" ref="N4:N11"/>
    </sortState>
  </autoFilter>
  <mergeCells count="2">
    <mergeCell ref="B1:N1"/>
    <mergeCell ref="B2:C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5"/>
  <sheetViews>
    <sheetView zoomScalePageLayoutView="0" workbookViewId="0" topLeftCell="B1">
      <selection activeCell="C19" sqref="C19"/>
    </sheetView>
  </sheetViews>
  <sheetFormatPr defaultColWidth="9.140625" defaultRowHeight="15"/>
  <cols>
    <col min="3" max="3" width="21.140625" style="0" bestFit="1" customWidth="1"/>
    <col min="4" max="4" width="10.7109375" style="0" customWidth="1"/>
    <col min="5" max="5" width="27.7109375" style="0" bestFit="1" customWidth="1"/>
    <col min="6" max="7" width="10.7109375" style="0" customWidth="1"/>
    <col min="8" max="13" width="13.00390625" style="0" customWidth="1"/>
    <col min="14" max="14" width="15.7109375" style="0" customWidth="1"/>
  </cols>
  <sheetData>
    <row r="1" spans="2:14" ht="15">
      <c r="B1" s="142" t="s">
        <v>149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5.75" thickBot="1">
      <c r="B2" s="144" t="s">
        <v>27</v>
      </c>
      <c r="C2" s="144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30.75" thickBot="1">
      <c r="B3" s="121" t="s">
        <v>17</v>
      </c>
      <c r="C3" s="122" t="s">
        <v>0</v>
      </c>
      <c r="D3" s="122" t="s">
        <v>1</v>
      </c>
      <c r="E3" s="122" t="s">
        <v>2</v>
      </c>
      <c r="F3" s="123" t="s">
        <v>154</v>
      </c>
      <c r="G3" s="123" t="s">
        <v>155</v>
      </c>
      <c r="H3" s="124" t="s">
        <v>145</v>
      </c>
      <c r="I3" s="125" t="s">
        <v>30</v>
      </c>
      <c r="J3" s="126" t="s">
        <v>31</v>
      </c>
      <c r="K3" s="127" t="s">
        <v>144</v>
      </c>
      <c r="L3" s="128" t="s">
        <v>33</v>
      </c>
      <c r="M3" s="129"/>
      <c r="N3" s="130" t="s">
        <v>15</v>
      </c>
    </row>
    <row r="4" spans="2:14" ht="15">
      <c r="B4" s="131" t="s">
        <v>61</v>
      </c>
      <c r="C4" s="132" t="s">
        <v>5</v>
      </c>
      <c r="D4" s="133">
        <v>2001</v>
      </c>
      <c r="E4" s="133" t="s">
        <v>64</v>
      </c>
      <c r="F4" s="133" t="s">
        <v>156</v>
      </c>
      <c r="G4" s="133"/>
      <c r="H4" s="134">
        <v>12</v>
      </c>
      <c r="I4" s="135">
        <v>12</v>
      </c>
      <c r="J4" s="136">
        <v>20</v>
      </c>
      <c r="K4" s="137">
        <v>15</v>
      </c>
      <c r="L4" s="138">
        <v>16</v>
      </c>
      <c r="M4" s="139"/>
      <c r="N4" s="140">
        <f>SUM(H4,I4,J4,K4,L4,M4)-H4</f>
        <v>63</v>
      </c>
    </row>
    <row r="5" spans="2:14" ht="15">
      <c r="B5" s="72" t="s">
        <v>60</v>
      </c>
      <c r="C5" s="118" t="s">
        <v>12</v>
      </c>
      <c r="D5" s="5">
        <v>2000</v>
      </c>
      <c r="E5" s="5" t="s">
        <v>122</v>
      </c>
      <c r="F5" s="5" t="s">
        <v>156</v>
      </c>
      <c r="G5" s="5"/>
      <c r="H5" s="97"/>
      <c r="I5" s="35">
        <v>15</v>
      </c>
      <c r="J5" s="36">
        <v>16</v>
      </c>
      <c r="K5" s="37">
        <v>12</v>
      </c>
      <c r="L5" s="38">
        <v>20</v>
      </c>
      <c r="M5" s="39"/>
      <c r="N5" s="40">
        <f>SUM(H5,I5,J5,K5,L5,M5)</f>
        <v>63</v>
      </c>
    </row>
    <row r="6" spans="2:14" ht="15">
      <c r="B6" s="72" t="s">
        <v>50</v>
      </c>
      <c r="C6" s="41" t="s">
        <v>13</v>
      </c>
      <c r="D6" s="5">
        <v>2000</v>
      </c>
      <c r="E6" s="5" t="s">
        <v>64</v>
      </c>
      <c r="F6" s="5" t="s">
        <v>156</v>
      </c>
      <c r="G6" s="5"/>
      <c r="H6" s="97">
        <v>10</v>
      </c>
      <c r="I6" s="98">
        <v>10</v>
      </c>
      <c r="J6" s="36">
        <v>10</v>
      </c>
      <c r="K6" s="37">
        <v>10</v>
      </c>
      <c r="L6" s="38">
        <v>10</v>
      </c>
      <c r="M6" s="39"/>
      <c r="N6" s="40">
        <f>SUM(H6,I6,J6,K6,L6,M6)-H6</f>
        <v>40</v>
      </c>
    </row>
    <row r="7" spans="2:14" ht="15">
      <c r="B7" s="72" t="s">
        <v>51</v>
      </c>
      <c r="C7" s="41" t="s">
        <v>19</v>
      </c>
      <c r="D7" s="5">
        <v>2000</v>
      </c>
      <c r="E7" s="5" t="s">
        <v>143</v>
      </c>
      <c r="F7" s="5" t="s">
        <v>156</v>
      </c>
      <c r="G7" s="5"/>
      <c r="H7" s="97">
        <v>15</v>
      </c>
      <c r="I7" s="35">
        <v>8</v>
      </c>
      <c r="J7" s="36">
        <v>12</v>
      </c>
      <c r="K7" s="37"/>
      <c r="L7" s="38"/>
      <c r="M7" s="39"/>
      <c r="N7" s="40">
        <f>SUM(H7,I7,J7,K7,L7,M7)</f>
        <v>35</v>
      </c>
    </row>
    <row r="8" spans="2:14" ht="15">
      <c r="B8" s="72" t="s">
        <v>52</v>
      </c>
      <c r="C8" s="41" t="s">
        <v>62</v>
      </c>
      <c r="D8" s="5">
        <v>2001</v>
      </c>
      <c r="E8" s="5" t="s">
        <v>4</v>
      </c>
      <c r="F8" s="5" t="s">
        <v>156</v>
      </c>
      <c r="G8" s="5"/>
      <c r="H8" s="97">
        <v>8</v>
      </c>
      <c r="I8" s="35">
        <v>5</v>
      </c>
      <c r="J8" s="36">
        <v>4</v>
      </c>
      <c r="K8" s="37">
        <v>5</v>
      </c>
      <c r="L8" s="38">
        <v>6</v>
      </c>
      <c r="M8" s="39"/>
      <c r="N8" s="40">
        <f>SUM(H8,I8,J8,K8,L8,M8)-J8</f>
        <v>24</v>
      </c>
    </row>
    <row r="9" spans="2:14" ht="15">
      <c r="B9" s="72" t="s">
        <v>53</v>
      </c>
      <c r="C9" s="118" t="s">
        <v>63</v>
      </c>
      <c r="D9" s="5">
        <v>2001</v>
      </c>
      <c r="E9" s="5" t="s">
        <v>47</v>
      </c>
      <c r="F9" s="5" t="s">
        <v>156</v>
      </c>
      <c r="G9" s="5"/>
      <c r="H9" s="97"/>
      <c r="I9" s="35">
        <v>4</v>
      </c>
      <c r="J9" s="36">
        <v>6</v>
      </c>
      <c r="K9" s="37">
        <v>6</v>
      </c>
      <c r="L9" s="38">
        <v>4</v>
      </c>
      <c r="M9" s="39"/>
      <c r="N9" s="40">
        <f aca="true" t="shared" si="0" ref="N9:N15">SUM(H9,I9,J9,K9,L9,M9)</f>
        <v>20</v>
      </c>
    </row>
    <row r="10" spans="2:14" ht="15">
      <c r="B10" s="72" t="s">
        <v>54</v>
      </c>
      <c r="C10" s="119" t="s">
        <v>170</v>
      </c>
      <c r="D10" s="5">
        <v>2001</v>
      </c>
      <c r="E10" s="5"/>
      <c r="F10" s="5"/>
      <c r="G10" s="5"/>
      <c r="H10" s="97"/>
      <c r="I10" s="35"/>
      <c r="J10" s="36"/>
      <c r="K10" s="37"/>
      <c r="L10" s="38">
        <v>12</v>
      </c>
      <c r="M10" s="39"/>
      <c r="N10" s="40">
        <f t="shared" si="0"/>
        <v>12</v>
      </c>
    </row>
    <row r="11" spans="2:14" ht="15">
      <c r="B11" s="72" t="s">
        <v>55</v>
      </c>
      <c r="C11" s="41" t="s">
        <v>20</v>
      </c>
      <c r="D11" s="5">
        <v>2000</v>
      </c>
      <c r="E11" s="5" t="s">
        <v>127</v>
      </c>
      <c r="F11" s="5" t="s">
        <v>156</v>
      </c>
      <c r="G11" s="5" t="s">
        <v>156</v>
      </c>
      <c r="H11" s="97"/>
      <c r="I11" s="35">
        <v>6</v>
      </c>
      <c r="J11" s="36">
        <v>4</v>
      </c>
      <c r="K11" s="37"/>
      <c r="L11" s="38"/>
      <c r="M11" s="39"/>
      <c r="N11" s="40">
        <f t="shared" si="0"/>
        <v>10</v>
      </c>
    </row>
    <row r="12" spans="2:14" ht="15">
      <c r="B12" s="72" t="s">
        <v>56</v>
      </c>
      <c r="C12" s="111" t="s">
        <v>139</v>
      </c>
      <c r="D12" s="5">
        <v>2001</v>
      </c>
      <c r="E12" s="5"/>
      <c r="F12" s="5"/>
      <c r="G12" s="5"/>
      <c r="H12" s="97"/>
      <c r="I12" s="35"/>
      <c r="J12" s="36">
        <v>8</v>
      </c>
      <c r="K12" s="37"/>
      <c r="L12" s="38"/>
      <c r="M12" s="39"/>
      <c r="N12" s="40">
        <f t="shared" si="0"/>
        <v>8</v>
      </c>
    </row>
    <row r="13" spans="2:14" ht="15">
      <c r="B13" s="72" t="s">
        <v>57</v>
      </c>
      <c r="C13" s="41" t="s">
        <v>148</v>
      </c>
      <c r="D13" s="5"/>
      <c r="E13" s="5"/>
      <c r="F13" s="5"/>
      <c r="G13" s="5"/>
      <c r="H13" s="97"/>
      <c r="I13" s="98"/>
      <c r="J13" s="36"/>
      <c r="K13" s="37">
        <v>8</v>
      </c>
      <c r="L13" s="38"/>
      <c r="M13" s="39"/>
      <c r="N13" s="40">
        <f t="shared" si="0"/>
        <v>8</v>
      </c>
    </row>
    <row r="14" spans="2:14" ht="15">
      <c r="B14" s="72" t="s">
        <v>58</v>
      </c>
      <c r="C14" s="120" t="s">
        <v>175</v>
      </c>
      <c r="D14" s="116">
        <v>2000</v>
      </c>
      <c r="E14" s="117" t="s">
        <v>174</v>
      </c>
      <c r="F14" s="5"/>
      <c r="G14" s="5"/>
      <c r="H14" s="97"/>
      <c r="I14" s="35"/>
      <c r="J14" s="36"/>
      <c r="K14" s="37"/>
      <c r="L14" s="38">
        <v>8</v>
      </c>
      <c r="M14" s="39"/>
      <c r="N14" s="40">
        <f t="shared" si="0"/>
        <v>8</v>
      </c>
    </row>
    <row r="15" spans="2:14" ht="15.75" thickBot="1">
      <c r="B15" s="78" t="s">
        <v>59</v>
      </c>
      <c r="C15" s="115" t="s">
        <v>16</v>
      </c>
      <c r="D15" s="6">
        <v>2001</v>
      </c>
      <c r="E15" s="141"/>
      <c r="F15" s="6"/>
      <c r="G15" s="6"/>
      <c r="H15" s="81">
        <v>6</v>
      </c>
      <c r="I15" s="52"/>
      <c r="J15" s="53"/>
      <c r="K15" s="54"/>
      <c r="L15" s="55"/>
      <c r="M15" s="56"/>
      <c r="N15" s="57">
        <f t="shared" si="0"/>
        <v>6</v>
      </c>
    </row>
  </sheetData>
  <sheetProtection/>
  <autoFilter ref="C3:N14">
    <sortState ref="C4:N15">
      <sortCondition descending="1" sortBy="value" ref="N4:N15"/>
    </sortState>
  </autoFilter>
  <mergeCells count="2">
    <mergeCell ref="B1:N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Martin Trnik</cp:lastModifiedBy>
  <cp:lastPrinted>2015-11-08T12:41:33Z</cp:lastPrinted>
  <dcterms:created xsi:type="dcterms:W3CDTF">2014-10-05T14:53:39Z</dcterms:created>
  <dcterms:modified xsi:type="dcterms:W3CDTF">2015-11-13T08:52:42Z</dcterms:modified>
  <cp:category/>
  <cp:version/>
  <cp:contentType/>
  <cp:contentStatus/>
</cp:coreProperties>
</file>