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<sst xmlns="http://schemas.openxmlformats.org/spreadsheetml/2006/main" count="84" uniqueCount="75">
  <si>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P R Í J M Y:</t>
  </si>
  <si>
    <r>
      <t xml:space="preserve">  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</si>
  <si>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chaty nájomné </t>
  </si>
  <si>
    <t>spolu</t>
  </si>
  <si>
    <t>V Ý D A V K Y:</t>
  </si>
  <si>
    <t>1.    sekretariát spolku</t>
  </si>
  <si>
    <t>účtovníctvo a registrácie</t>
  </si>
  <si>
    <t xml:space="preserve">pohostenia, návštevy </t>
  </si>
  <si>
    <t>cestovné</t>
  </si>
  <si>
    <t xml:space="preserve">telefón, internet </t>
  </si>
  <si>
    <t xml:space="preserve">poštovné, iné služby </t>
  </si>
  <si>
    <t xml:space="preserve">spotrebný materiál </t>
  </si>
  <si>
    <t>počítačové vybavenie, údržba počítačov</t>
  </si>
  <si>
    <t>nájomné, údržba sekretariátu</t>
  </si>
  <si>
    <t>2.  Zasadania VV, DR, VZ a komisií SHS JAMES</t>
  </si>
  <si>
    <t>výkonný výbor SHS JAMES</t>
  </si>
  <si>
    <t>dozorná rada SHS JAMES</t>
  </si>
  <si>
    <t>valné zhromaždenie SHS JAMES</t>
  </si>
  <si>
    <t xml:space="preserve">odmeny trénerov a manažérov komisií  </t>
  </si>
  <si>
    <t xml:space="preserve">členské UIAA </t>
  </si>
  <si>
    <t xml:space="preserve">členské IFSC </t>
  </si>
  <si>
    <t xml:space="preserve">členské KŠZ </t>
  </si>
  <si>
    <t>4.  Základné činnosti a propagácia spolku</t>
  </si>
  <si>
    <t xml:space="preserve">preukazy 2010 </t>
  </si>
  <si>
    <t>poistenie zásahov HZS</t>
  </si>
  <si>
    <t xml:space="preserve">THT JAMES </t>
  </si>
  <si>
    <t>Skialpfest</t>
  </si>
  <si>
    <t xml:space="preserve">Psotkov memoriál </t>
  </si>
  <si>
    <t>komisia ochrany prírody</t>
  </si>
  <si>
    <t>3.  Športová diplomacia, členské do šport. organizácií</t>
  </si>
  <si>
    <t>Informačné a dokumentačné centrum JAMES</t>
  </si>
  <si>
    <t>propagácia SHS JAMES</t>
  </si>
  <si>
    <t xml:space="preserve">webová stránka spolku </t>
  </si>
  <si>
    <t xml:space="preserve">vydanie ročenky spolku na CD </t>
  </si>
  <si>
    <t xml:space="preserve">festivaly horských filmov (Bratislava a Poprad) </t>
  </si>
  <si>
    <t xml:space="preserve"> spolu </t>
  </si>
  <si>
    <t xml:space="preserve">Spolu strediská 1 až 4 (základné funkcie spolku) </t>
  </si>
  <si>
    <t>5.  Športová a ostatná činnosť SHS</t>
  </si>
  <si>
    <t xml:space="preserve">55 skialpinizmus </t>
  </si>
  <si>
    <t xml:space="preserve">údržba  a zaisťovanie skal. oblastí vrátane Vysokých Tatrier </t>
  </si>
  <si>
    <t xml:space="preserve">komisia mládeže (tábory a domáce súťaže) </t>
  </si>
  <si>
    <t xml:space="preserve">podpora výstavby umelých stien </t>
  </si>
  <si>
    <t xml:space="preserve">publikácia metod. materiálov v časopise Jamesák </t>
  </si>
  <si>
    <t>6.  Údržba  a spravovanie chát</t>
  </si>
  <si>
    <t xml:space="preserve">VÝDAVKY SPOLU </t>
  </si>
  <si>
    <t>členské 2009</t>
  </si>
  <si>
    <t xml:space="preserve">metodicko-bezpečnostná komisia </t>
  </si>
  <si>
    <t xml:space="preserve">pohľadávky z roku 2006 až 2008  </t>
  </si>
  <si>
    <r>
      <t xml:space="preserve">7.  Iné a neplánované </t>
    </r>
    <r>
      <rPr>
        <u val="single"/>
        <sz val="9"/>
        <rFont val="Times New Roman"/>
        <family val="1"/>
      </rPr>
      <t>(poplatky bankám, atď.)</t>
    </r>
  </si>
  <si>
    <t xml:space="preserve">delegát na VZ UIAA, IFSC, ICICC </t>
  </si>
  <si>
    <r>
      <t>zostatok z roku 2008 (z toho rezervy komisií z r. 2008 - 24 470 €)</t>
    </r>
    <r>
      <rPr>
        <sz val="10"/>
        <rFont val="Times New Roman"/>
        <family val="1"/>
      </rPr>
      <t xml:space="preserve"> </t>
    </r>
  </si>
  <si>
    <t>sociálny fond (z toho prevod z r. 2008 51,10 €)</t>
  </si>
  <si>
    <t xml:space="preserve">Rozdiel medzi plán. príjmami a plán. výdavkami (plán. rezerva) </t>
  </si>
  <si>
    <t xml:space="preserve">     plán</t>
  </si>
  <si>
    <t>čerpanie</t>
  </si>
  <si>
    <t>rozdiel</t>
  </si>
  <si>
    <t xml:space="preserve">dotácia z MŠ (na reprezentáciu a činnosť)  </t>
  </si>
  <si>
    <t>sekretár (hrubá mzda a odvody 12507,02 €, str. lístky 366,60 €)</t>
  </si>
  <si>
    <t>poplatky bankám</t>
  </si>
  <si>
    <t>výroba členských odznakov</t>
  </si>
  <si>
    <t>Hámor - ocenenie športovcov z min. školstva</t>
  </si>
  <si>
    <t>príjmy</t>
  </si>
  <si>
    <t>iné a neplánované - pozri rozpis*</t>
  </si>
  <si>
    <t>Hámor ocenenie z MŠ 1660,00</t>
  </si>
  <si>
    <t>Vysvetlenie započítania úrokov:</t>
  </si>
  <si>
    <t>úroky v bankách 2009 - 1604,47</t>
  </si>
  <si>
    <t>úroky za 12/2008 pripísané na účet v 1/2009 - +68,22</t>
  </si>
  <si>
    <t>úroky za 12/2009 pripísané na účet v 1/2010 - -4,94</t>
  </si>
  <si>
    <t>výsledná suma úrokov v čerpaní 2009 - 1667,75</t>
  </si>
  <si>
    <r>
      <t>(*) rozpis iných a neplán. príjmov:</t>
    </r>
    <r>
      <rPr>
        <sz val="9"/>
        <rFont val="Times New Roman"/>
        <family val="1"/>
      </rPr>
      <t xml:space="preserve"> 2% 5864,66; predaj kníh 41,00; úroky v bankách 1667,75; dot. Mesta V.Tatry 1000,00; </t>
    </r>
  </si>
  <si>
    <t xml:space="preserve">                                            Č E R P A N I E   R O Z P O Č T U   2 0 0 9  </t>
  </si>
  <si>
    <t xml:space="preserve">51 alpinizmus </t>
  </si>
  <si>
    <t xml:space="preserve">52 preteky v šport. lezení  </t>
  </si>
  <si>
    <t xml:space="preserve">54 preteky v ľad. lezení </t>
  </si>
  <si>
    <t>plán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</si>
</sst>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#,##0.000"/>
    <numFmt numFmtId="173" formatCode="#,##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u val="single"/>
      <sz val="9"/>
      <name val="Times New Roman"/>
      <family val="1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6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8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7" fillId="0" borderId="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1" xfId="15" applyNumberFormat="1" applyFont="1" applyBorder="1" applyAlignment="1">
      <alignment horizontal="right"/>
    </xf>
    <xf numFmtId="4" fontId="6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7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2" fontId="14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139" zoomScaleNormal="139" workbookViewId="0" topLeftCell="A1">
      <selection activeCell="B89" sqref="B89"/>
    </sheetView>
  </sheetViews>
  <sheetFormatPr defaultColWidth="9.140625" defaultRowHeight="12.75"/>
  <cols>
    <col min="1" max="1" width="49.140625" style="0" customWidth="1"/>
    <col min="2" max="3" width="12.7109375" style="0" bestFit="1" customWidth="1"/>
    <col min="4" max="4" width="11.7109375" style="0" customWidth="1"/>
  </cols>
  <sheetData>
    <row r="1" spans="1:8" ht="12.75">
      <c r="A1" s="4" t="s">
        <v>1</v>
      </c>
      <c r="B1" s="1"/>
      <c r="C1" s="1"/>
      <c r="D1" s="1"/>
      <c r="E1" s="1"/>
      <c r="F1" s="1"/>
      <c r="G1" s="1"/>
      <c r="H1" s="1"/>
    </row>
    <row r="2" spans="1:8" s="16" customFormat="1" ht="6.75">
      <c r="A2" s="14"/>
      <c r="B2" s="15"/>
      <c r="C2" s="15"/>
      <c r="D2" s="15"/>
      <c r="E2" s="15"/>
      <c r="F2" s="15"/>
      <c r="G2" s="15"/>
      <c r="H2" s="15"/>
    </row>
    <row r="3" spans="1:8" ht="12.75">
      <c r="A3" s="2" t="s">
        <v>70</v>
      </c>
      <c r="B3" s="1"/>
      <c r="C3" s="1"/>
      <c r="D3" s="1"/>
      <c r="E3" s="1"/>
      <c r="F3" s="1"/>
      <c r="G3" s="1"/>
      <c r="H3" s="1"/>
    </row>
    <row r="4" spans="1:8" ht="12.75">
      <c r="A4" s="3" t="s">
        <v>0</v>
      </c>
      <c r="B4" s="26" t="s">
        <v>53</v>
      </c>
      <c r="C4" s="26" t="s">
        <v>61</v>
      </c>
      <c r="D4" s="26" t="s">
        <v>55</v>
      </c>
      <c r="E4" s="1"/>
      <c r="F4" s="1"/>
      <c r="G4" s="1"/>
      <c r="H4" s="1"/>
    </row>
    <row r="5" spans="1:8" ht="12.75">
      <c r="A5" s="6" t="s">
        <v>50</v>
      </c>
      <c r="B5" s="9">
        <v>64607.02</v>
      </c>
      <c r="C5" s="9">
        <v>64607.02</v>
      </c>
      <c r="D5" s="9">
        <f>C5-B5</f>
        <v>0</v>
      </c>
      <c r="E5" s="1"/>
      <c r="F5" s="1"/>
      <c r="G5" s="1"/>
      <c r="H5" s="1"/>
    </row>
    <row r="6" spans="1:4" ht="12.75">
      <c r="A6" s="6" t="s">
        <v>47</v>
      </c>
      <c r="B6" s="9">
        <v>9294.3</v>
      </c>
      <c r="C6" s="27">
        <v>2157.61</v>
      </c>
      <c r="D6" s="9">
        <f aca="true" t="shared" si="0" ref="D6:D11">C6-B6</f>
        <v>-7136.689999999999</v>
      </c>
    </row>
    <row r="7" spans="1:4" ht="12.75">
      <c r="A7" s="6" t="s">
        <v>45</v>
      </c>
      <c r="B7" s="9">
        <v>56000</v>
      </c>
      <c r="C7" s="27">
        <v>62423.25</v>
      </c>
      <c r="D7" s="9">
        <f t="shared" si="0"/>
        <v>6423.25</v>
      </c>
    </row>
    <row r="8" spans="1:4" ht="12.75">
      <c r="A8" s="6" t="s">
        <v>56</v>
      </c>
      <c r="B8" s="9">
        <v>37000</v>
      </c>
      <c r="C8" s="27">
        <v>37450</v>
      </c>
      <c r="D8" s="9">
        <f t="shared" si="0"/>
        <v>450</v>
      </c>
    </row>
    <row r="9" spans="1:4" ht="12.75">
      <c r="A9" s="6" t="s">
        <v>2</v>
      </c>
      <c r="B9" s="9">
        <v>3000</v>
      </c>
      <c r="C9" s="27">
        <v>3353.95</v>
      </c>
      <c r="D9" s="9">
        <f t="shared" si="0"/>
        <v>353.9499999999998</v>
      </c>
    </row>
    <row r="10" spans="1:4" ht="12.75">
      <c r="A10" s="6" t="s">
        <v>62</v>
      </c>
      <c r="B10" s="9">
        <v>4000</v>
      </c>
      <c r="C10" s="28">
        <v>10233.41</v>
      </c>
      <c r="D10" s="9">
        <f t="shared" si="0"/>
        <v>6233.41</v>
      </c>
    </row>
    <row r="11" spans="1:4" ht="12.75">
      <c r="A11" s="7" t="s">
        <v>3</v>
      </c>
      <c r="B11" s="31">
        <f>SUM(B5:B10)</f>
        <v>173901.32</v>
      </c>
      <c r="C11" s="36">
        <f>SUM(C5:C10)</f>
        <v>180225.24000000002</v>
      </c>
      <c r="D11" s="36">
        <f t="shared" si="0"/>
        <v>6323.920000000013</v>
      </c>
    </row>
    <row r="12" spans="2:3" ht="12.75">
      <c r="B12" s="10"/>
      <c r="C12" s="11"/>
    </row>
    <row r="13" spans="1:3" ht="12.75">
      <c r="A13" s="3" t="s">
        <v>4</v>
      </c>
      <c r="B13" s="12"/>
      <c r="C13" s="10"/>
    </row>
    <row r="14" spans="1:4" ht="12.75">
      <c r="A14" s="3" t="s">
        <v>5</v>
      </c>
      <c r="B14" s="26" t="s">
        <v>53</v>
      </c>
      <c r="C14" s="26" t="s">
        <v>54</v>
      </c>
      <c r="D14" s="26" t="s">
        <v>55</v>
      </c>
    </row>
    <row r="15" spans="1:4" ht="12.75">
      <c r="A15" s="6" t="s">
        <v>57</v>
      </c>
      <c r="B15" s="9">
        <v>12330</v>
      </c>
      <c r="C15" s="9">
        <v>12873.62</v>
      </c>
      <c r="D15" s="9">
        <f>C15-B15</f>
        <v>543.6200000000008</v>
      </c>
    </row>
    <row r="16" spans="1:4" ht="12.75">
      <c r="A16" s="6" t="s">
        <v>51</v>
      </c>
      <c r="B16" s="13">
        <v>110</v>
      </c>
      <c r="C16" s="9">
        <v>103.6</v>
      </c>
      <c r="D16" s="9">
        <f aca="true" t="shared" si="1" ref="D16:D25">C16-B16</f>
        <v>-6.400000000000006</v>
      </c>
    </row>
    <row r="17" spans="1:4" ht="12.75">
      <c r="A17" s="6" t="s">
        <v>6</v>
      </c>
      <c r="B17" s="9">
        <v>3150</v>
      </c>
      <c r="C17" s="9">
        <v>2656</v>
      </c>
      <c r="D17" s="9">
        <f t="shared" si="1"/>
        <v>-494</v>
      </c>
    </row>
    <row r="18" spans="1:4" ht="12.75">
      <c r="A18" s="6" t="s">
        <v>7</v>
      </c>
      <c r="B18" s="13">
        <v>150</v>
      </c>
      <c r="C18" s="9">
        <v>0</v>
      </c>
      <c r="D18" s="9">
        <f t="shared" si="1"/>
        <v>-150</v>
      </c>
    </row>
    <row r="19" spans="1:4" ht="12.75">
      <c r="A19" s="6" t="s">
        <v>8</v>
      </c>
      <c r="B19" s="13">
        <v>600</v>
      </c>
      <c r="C19" s="9">
        <v>314.3</v>
      </c>
      <c r="D19" s="9">
        <f t="shared" si="1"/>
        <v>-285.7</v>
      </c>
    </row>
    <row r="20" spans="1:4" ht="12.75">
      <c r="A20" s="6" t="s">
        <v>9</v>
      </c>
      <c r="B20" s="13">
        <v>900</v>
      </c>
      <c r="C20" s="9">
        <v>662.47</v>
      </c>
      <c r="D20" s="9">
        <f t="shared" si="1"/>
        <v>-237.52999999999997</v>
      </c>
    </row>
    <row r="21" spans="1:4" ht="12.75">
      <c r="A21" s="6" t="s">
        <v>10</v>
      </c>
      <c r="B21" s="13">
        <v>850</v>
      </c>
      <c r="C21" s="9">
        <v>599.13</v>
      </c>
      <c r="D21" s="9">
        <f t="shared" si="1"/>
        <v>-250.87</v>
      </c>
    </row>
    <row r="22" spans="1:4" ht="12.75">
      <c r="A22" s="6" t="s">
        <v>11</v>
      </c>
      <c r="B22" s="13">
        <v>250</v>
      </c>
      <c r="C22" s="9">
        <v>215.71</v>
      </c>
      <c r="D22" s="9">
        <f t="shared" si="1"/>
        <v>-34.28999999999999</v>
      </c>
    </row>
    <row r="23" spans="1:4" ht="12.75">
      <c r="A23" s="6" t="s">
        <v>12</v>
      </c>
      <c r="B23" s="13">
        <v>1350</v>
      </c>
      <c r="C23" s="9">
        <v>1308.41</v>
      </c>
      <c r="D23" s="9">
        <f t="shared" si="1"/>
        <v>-41.58999999999992</v>
      </c>
    </row>
    <row r="24" spans="1:4" ht="12.75">
      <c r="A24" s="6" t="s">
        <v>13</v>
      </c>
      <c r="B24" s="13">
        <v>2500</v>
      </c>
      <c r="C24" s="9">
        <v>2242.96</v>
      </c>
      <c r="D24" s="9">
        <f t="shared" si="1"/>
        <v>-257.03999999999996</v>
      </c>
    </row>
    <row r="25" spans="1:4" ht="12.75">
      <c r="A25" s="8" t="s">
        <v>3</v>
      </c>
      <c r="B25" s="31">
        <f>SUM(B15:B24)</f>
        <v>22190</v>
      </c>
      <c r="C25" s="31">
        <f>SUM(C15:C24)</f>
        <v>20976.2</v>
      </c>
      <c r="D25" s="31">
        <f t="shared" si="1"/>
        <v>-1213.7999999999993</v>
      </c>
    </row>
    <row r="26" spans="2:3" ht="12.75">
      <c r="B26" s="10"/>
      <c r="C26" s="10"/>
    </row>
    <row r="27" spans="1:3" ht="12.75">
      <c r="A27" s="3" t="s">
        <v>14</v>
      </c>
      <c r="B27" s="10"/>
      <c r="C27" s="10"/>
    </row>
    <row r="28" spans="1:4" ht="12.75">
      <c r="A28" s="6" t="s">
        <v>15</v>
      </c>
      <c r="B28" s="9">
        <v>1350</v>
      </c>
      <c r="C28" s="13">
        <v>1655.57</v>
      </c>
      <c r="D28" s="9">
        <f>C28-B28</f>
        <v>305.56999999999994</v>
      </c>
    </row>
    <row r="29" spans="1:4" ht="12.75">
      <c r="A29" s="6" t="s">
        <v>16</v>
      </c>
      <c r="B29" s="9">
        <v>200</v>
      </c>
      <c r="C29" s="13">
        <v>33.08</v>
      </c>
      <c r="D29" s="9">
        <f>C29-B29</f>
        <v>-166.92000000000002</v>
      </c>
    </row>
    <row r="30" spans="1:4" ht="12.75">
      <c r="A30" s="6" t="s">
        <v>17</v>
      </c>
      <c r="B30" s="9">
        <v>1000</v>
      </c>
      <c r="C30" s="13">
        <v>824.76</v>
      </c>
      <c r="D30" s="9">
        <f>C30-B30</f>
        <v>-175.24</v>
      </c>
    </row>
    <row r="31" spans="1:4" ht="12.75">
      <c r="A31" s="6" t="s">
        <v>18</v>
      </c>
      <c r="B31" s="9">
        <v>5000</v>
      </c>
      <c r="C31" s="13">
        <v>4160</v>
      </c>
      <c r="D31" s="9">
        <f>C31-B31</f>
        <v>-840</v>
      </c>
    </row>
    <row r="32" spans="1:4" ht="12.75">
      <c r="A32" s="8" t="s">
        <v>3</v>
      </c>
      <c r="B32" s="31">
        <f>SUM(B28:B31)</f>
        <v>7550</v>
      </c>
      <c r="C32" s="35">
        <f>SUM(C28:C31)</f>
        <v>6673.41</v>
      </c>
      <c r="D32" s="35">
        <f>C32-B32</f>
        <v>-876.5900000000001</v>
      </c>
    </row>
    <row r="33" spans="2:3" ht="12.75">
      <c r="B33" s="10"/>
      <c r="C33" s="17"/>
    </row>
    <row r="34" spans="1:3" ht="12.75">
      <c r="A34" s="3" t="s">
        <v>29</v>
      </c>
      <c r="B34" s="10"/>
      <c r="C34" s="17"/>
    </row>
    <row r="35" spans="1:4" ht="12.75">
      <c r="A35" s="6" t="s">
        <v>19</v>
      </c>
      <c r="B35" s="9">
        <v>2200</v>
      </c>
      <c r="C35" s="9">
        <v>2129.3</v>
      </c>
      <c r="D35" s="9">
        <f>C35-B35</f>
        <v>-70.69999999999982</v>
      </c>
    </row>
    <row r="36" spans="1:4" ht="12.75">
      <c r="A36" s="6" t="s">
        <v>20</v>
      </c>
      <c r="B36" s="9">
        <v>1500</v>
      </c>
      <c r="C36" s="9">
        <v>1500</v>
      </c>
      <c r="D36" s="9">
        <f>C36-B36</f>
        <v>0</v>
      </c>
    </row>
    <row r="37" spans="1:4" ht="12.75">
      <c r="A37" s="6" t="s">
        <v>21</v>
      </c>
      <c r="B37" s="13">
        <v>700</v>
      </c>
      <c r="C37" s="9">
        <v>670</v>
      </c>
      <c r="D37" s="9">
        <f>C37-B37</f>
        <v>-30</v>
      </c>
    </row>
    <row r="38" spans="1:4" ht="12.75">
      <c r="A38" s="6" t="s">
        <v>49</v>
      </c>
      <c r="B38" s="13">
        <v>1650</v>
      </c>
      <c r="C38" s="9">
        <v>0</v>
      </c>
      <c r="D38" s="9">
        <f>C38-B38</f>
        <v>-1650</v>
      </c>
    </row>
    <row r="39" spans="1:4" ht="12.75">
      <c r="A39" s="8" t="s">
        <v>3</v>
      </c>
      <c r="B39" s="31">
        <f>SUM(B35:B38)</f>
        <v>6050</v>
      </c>
      <c r="C39" s="31">
        <f>SUM(C35:C38)</f>
        <v>4299.3</v>
      </c>
      <c r="D39" s="31">
        <f>C39-B39</f>
        <v>-1750.6999999999998</v>
      </c>
    </row>
    <row r="40" spans="2:3" ht="12.75">
      <c r="B40" s="17"/>
      <c r="C40" s="17"/>
    </row>
    <row r="41" spans="1:3" ht="12.75">
      <c r="A41" s="3" t="s">
        <v>22</v>
      </c>
      <c r="B41" s="17"/>
      <c r="C41" s="17"/>
    </row>
    <row r="42" spans="1:4" ht="12.75">
      <c r="A42" s="6" t="s">
        <v>23</v>
      </c>
      <c r="B42" s="13">
        <v>850</v>
      </c>
      <c r="C42" s="9">
        <v>785.4</v>
      </c>
      <c r="D42" s="9">
        <f>C42-B42</f>
        <v>-64.60000000000002</v>
      </c>
    </row>
    <row r="43" spans="1:4" ht="12.75">
      <c r="A43" s="6" t="s">
        <v>24</v>
      </c>
      <c r="B43" s="13">
        <v>11200</v>
      </c>
      <c r="C43" s="9">
        <v>11522.72</v>
      </c>
      <c r="D43" s="9">
        <f aca="true" t="shared" si="2" ref="D43:D56">C43-B43</f>
        <v>322.71999999999935</v>
      </c>
    </row>
    <row r="44" spans="1:4" ht="12.75">
      <c r="A44" s="6" t="s">
        <v>25</v>
      </c>
      <c r="B44" s="13">
        <v>2700</v>
      </c>
      <c r="C44" s="9">
        <v>2571.53</v>
      </c>
      <c r="D44" s="9">
        <f t="shared" si="2"/>
        <v>-128.4699999999998</v>
      </c>
    </row>
    <row r="45" spans="1:4" ht="12.75">
      <c r="A45" s="6" t="s">
        <v>26</v>
      </c>
      <c r="B45" s="13">
        <v>1000</v>
      </c>
      <c r="C45" s="9">
        <v>0</v>
      </c>
      <c r="D45" s="9">
        <f t="shared" si="2"/>
        <v>-1000</v>
      </c>
    </row>
    <row r="46" spans="1:4" ht="12.75">
      <c r="A46" s="6" t="s">
        <v>27</v>
      </c>
      <c r="B46" s="13">
        <v>1000</v>
      </c>
      <c r="C46" s="9">
        <v>1000</v>
      </c>
      <c r="D46" s="9">
        <f t="shared" si="2"/>
        <v>0</v>
      </c>
    </row>
    <row r="47" spans="1:4" ht="12.75">
      <c r="A47" s="6" t="s">
        <v>28</v>
      </c>
      <c r="B47" s="13">
        <v>1300</v>
      </c>
      <c r="C47" s="9">
        <v>628.65</v>
      </c>
      <c r="D47" s="9">
        <f t="shared" si="2"/>
        <v>-671.35</v>
      </c>
    </row>
    <row r="48" spans="1:4" ht="12.75">
      <c r="A48" s="6" t="s">
        <v>46</v>
      </c>
      <c r="B48" s="13">
        <v>3175</v>
      </c>
      <c r="C48" s="9">
        <v>3121.58</v>
      </c>
      <c r="D48" s="9">
        <f t="shared" si="2"/>
        <v>-53.42000000000007</v>
      </c>
    </row>
    <row r="49" spans="1:4" ht="12.75">
      <c r="A49" s="6" t="s">
        <v>30</v>
      </c>
      <c r="B49" s="13">
        <v>2500</v>
      </c>
      <c r="C49" s="9">
        <v>2316.41</v>
      </c>
      <c r="D49" s="9">
        <f t="shared" si="2"/>
        <v>-183.59000000000015</v>
      </c>
    </row>
    <row r="50" spans="1:4" ht="12.75">
      <c r="A50" s="6" t="s">
        <v>31</v>
      </c>
      <c r="B50" s="13">
        <v>400</v>
      </c>
      <c r="C50" s="9">
        <v>236.41</v>
      </c>
      <c r="D50" s="9">
        <f t="shared" si="2"/>
        <v>-163.59</v>
      </c>
    </row>
    <row r="51" spans="1:4" ht="12.75">
      <c r="A51" s="6" t="s">
        <v>32</v>
      </c>
      <c r="B51" s="13">
        <v>1200</v>
      </c>
      <c r="C51" s="9">
        <v>1072.94</v>
      </c>
      <c r="D51" s="9">
        <f t="shared" si="2"/>
        <v>-127.05999999999995</v>
      </c>
    </row>
    <row r="52" spans="1:4" ht="12.75">
      <c r="A52" s="6" t="s">
        <v>33</v>
      </c>
      <c r="B52" s="13">
        <v>670</v>
      </c>
      <c r="C52" s="9">
        <v>670</v>
      </c>
      <c r="D52" s="9">
        <f t="shared" si="2"/>
        <v>0</v>
      </c>
    </row>
    <row r="53" spans="1:4" ht="12.75">
      <c r="A53" s="6" t="s">
        <v>34</v>
      </c>
      <c r="B53" s="13">
        <v>2350</v>
      </c>
      <c r="C53" s="9">
        <v>2350</v>
      </c>
      <c r="D53" s="9">
        <f t="shared" si="2"/>
        <v>0</v>
      </c>
    </row>
    <row r="54" spans="1:4" ht="12.75">
      <c r="A54" s="8" t="s">
        <v>35</v>
      </c>
      <c r="B54" s="35">
        <f>SUM(B42:B53)</f>
        <v>28345</v>
      </c>
      <c r="C54" s="31">
        <f>SUM(C42:C53)</f>
        <v>26275.639999999996</v>
      </c>
      <c r="D54" s="31">
        <f t="shared" si="2"/>
        <v>-2069.360000000004</v>
      </c>
    </row>
    <row r="55" spans="1:4" ht="12.75">
      <c r="A55" s="5"/>
      <c r="B55" s="10"/>
      <c r="C55" s="10"/>
      <c r="D55" s="9"/>
    </row>
    <row r="56" spans="1:4" ht="12.75">
      <c r="A56" s="7" t="s">
        <v>36</v>
      </c>
      <c r="B56" s="33">
        <f>SUM(B54,B39,B32,B25)</f>
        <v>64135</v>
      </c>
      <c r="C56" s="34">
        <v>58224.55</v>
      </c>
      <c r="D56" s="34">
        <f t="shared" si="2"/>
        <v>-5910.449999999997</v>
      </c>
    </row>
    <row r="57" spans="2:3" ht="12.75">
      <c r="B57" s="10"/>
      <c r="C57" s="10"/>
    </row>
    <row r="58" spans="1:4" ht="12.75">
      <c r="A58" s="3" t="s">
        <v>37</v>
      </c>
      <c r="B58" s="26" t="s">
        <v>74</v>
      </c>
      <c r="C58" s="26" t="s">
        <v>54</v>
      </c>
      <c r="D58" s="26" t="s">
        <v>55</v>
      </c>
    </row>
    <row r="59" spans="1:4" ht="12.75">
      <c r="A59" s="6" t="s">
        <v>71</v>
      </c>
      <c r="B59" s="9">
        <v>32060</v>
      </c>
      <c r="C59" s="9">
        <v>16005.45</v>
      </c>
      <c r="D59" s="9">
        <f>C59-B59</f>
        <v>-16054.55</v>
      </c>
    </row>
    <row r="60" spans="1:4" ht="12.75">
      <c r="A60" s="6" t="s">
        <v>72</v>
      </c>
      <c r="B60" s="9">
        <v>18450</v>
      </c>
      <c r="C60" s="9">
        <v>12856.53</v>
      </c>
      <c r="D60" s="9">
        <f aca="true" t="shared" si="3" ref="D60:D69">C60-B60</f>
        <v>-5593.469999999999</v>
      </c>
    </row>
    <row r="61" spans="1:4" ht="12.75">
      <c r="A61" s="6" t="s">
        <v>73</v>
      </c>
      <c r="B61" s="9">
        <v>2460</v>
      </c>
      <c r="C61" s="9">
        <v>1946.88</v>
      </c>
      <c r="D61" s="9">
        <f t="shared" si="3"/>
        <v>-513.1199999999999</v>
      </c>
    </row>
    <row r="62" spans="1:4" ht="12.75">
      <c r="A62" s="6" t="s">
        <v>38</v>
      </c>
      <c r="B62" s="9">
        <v>1500</v>
      </c>
      <c r="C62" s="9">
        <v>1306.45</v>
      </c>
      <c r="D62" s="9">
        <f t="shared" si="3"/>
        <v>-193.54999999999995</v>
      </c>
    </row>
    <row r="63" spans="1:4" ht="12.75">
      <c r="A63" s="6" t="s">
        <v>39</v>
      </c>
      <c r="B63" s="9">
        <v>2000</v>
      </c>
      <c r="C63" s="9">
        <v>2924.2</v>
      </c>
      <c r="D63" s="9">
        <f t="shared" si="3"/>
        <v>924.1999999999998</v>
      </c>
    </row>
    <row r="64" spans="1:4" s="22" customFormat="1" ht="12.75">
      <c r="A64" s="20" t="s">
        <v>40</v>
      </c>
      <c r="B64" s="21">
        <v>3650</v>
      </c>
      <c r="C64" s="29">
        <v>2766.79</v>
      </c>
      <c r="D64" s="9">
        <f t="shared" si="3"/>
        <v>-883.21</v>
      </c>
    </row>
    <row r="65" spans="1:4" ht="12.75">
      <c r="A65" s="6" t="s">
        <v>41</v>
      </c>
      <c r="B65" s="9">
        <v>3000</v>
      </c>
      <c r="C65" s="9">
        <v>1340</v>
      </c>
      <c r="D65" s="9">
        <f t="shared" si="3"/>
        <v>-1660</v>
      </c>
    </row>
    <row r="66" spans="1:4" ht="12.75">
      <c r="A66" s="6" t="s">
        <v>42</v>
      </c>
      <c r="B66" s="9">
        <v>3350</v>
      </c>
      <c r="C66" s="9">
        <v>3350</v>
      </c>
      <c r="D66" s="9">
        <f t="shared" si="3"/>
        <v>0</v>
      </c>
    </row>
    <row r="67" spans="1:4" s="32" customFormat="1" ht="12.75">
      <c r="A67" s="8" t="s">
        <v>3</v>
      </c>
      <c r="B67" s="31">
        <f>SUM(B59:B66)</f>
        <v>66470</v>
      </c>
      <c r="C67" s="31">
        <f>SUM(C59:C66)</f>
        <v>42496.3</v>
      </c>
      <c r="D67" s="31">
        <f t="shared" si="3"/>
        <v>-23973.699999999997</v>
      </c>
    </row>
    <row r="68" spans="2:3" ht="12.75">
      <c r="B68" s="10"/>
      <c r="C68" s="10"/>
    </row>
    <row r="69" spans="1:4" ht="12.75">
      <c r="A69" s="37" t="s">
        <v>43</v>
      </c>
      <c r="B69" s="31">
        <v>3500</v>
      </c>
      <c r="C69" s="31">
        <v>3177.86</v>
      </c>
      <c r="D69" s="31">
        <f t="shared" si="3"/>
        <v>-322.1399999999999</v>
      </c>
    </row>
    <row r="70" spans="1:3" ht="12.75">
      <c r="A70" s="3"/>
      <c r="B70" s="18"/>
      <c r="C70" s="19"/>
    </row>
    <row r="71" spans="1:4" ht="12.75">
      <c r="A71" s="3" t="s">
        <v>48</v>
      </c>
      <c r="B71" s="18"/>
      <c r="C71" s="19"/>
      <c r="D71" s="30"/>
    </row>
    <row r="72" spans="1:4" ht="12.75">
      <c r="A72" s="6" t="s">
        <v>58</v>
      </c>
      <c r="B72" s="9">
        <v>1500</v>
      </c>
      <c r="C72" s="9">
        <v>1059.28</v>
      </c>
      <c r="D72" s="9">
        <f aca="true" t="shared" si="4" ref="D72:D79">C72-B72</f>
        <v>-440.72</v>
      </c>
    </row>
    <row r="73" spans="1:4" ht="12.75">
      <c r="A73" s="6" t="s">
        <v>59</v>
      </c>
      <c r="B73" s="9">
        <v>0</v>
      </c>
      <c r="C73" s="9">
        <v>1785</v>
      </c>
      <c r="D73" s="9">
        <f t="shared" si="4"/>
        <v>1785</v>
      </c>
    </row>
    <row r="74" spans="1:4" ht="12.75">
      <c r="A74" s="6" t="s">
        <v>60</v>
      </c>
      <c r="B74" s="9">
        <v>0</v>
      </c>
      <c r="C74" s="9">
        <v>1660</v>
      </c>
      <c r="D74" s="9">
        <f t="shared" si="4"/>
        <v>1660</v>
      </c>
    </row>
    <row r="75" spans="1:4" ht="12.75">
      <c r="A75" s="8" t="s">
        <v>3</v>
      </c>
      <c r="B75" s="31">
        <f>SUM(B72:B74)</f>
        <v>1500</v>
      </c>
      <c r="C75" s="31">
        <f>SUM(C72:C74)</f>
        <v>4504.28</v>
      </c>
      <c r="D75" s="31">
        <f t="shared" si="4"/>
        <v>3004.2799999999997</v>
      </c>
    </row>
    <row r="76" spans="2:3" ht="12.75">
      <c r="B76" s="10"/>
      <c r="C76" s="10"/>
    </row>
    <row r="77" spans="1:4" s="24" customFormat="1" ht="15.75">
      <c r="A77" s="38" t="s">
        <v>44</v>
      </c>
      <c r="B77" s="23">
        <v>135605</v>
      </c>
      <c r="C77" s="23">
        <v>108402.99</v>
      </c>
      <c r="D77" s="23">
        <f t="shared" si="4"/>
        <v>-27202.009999999995</v>
      </c>
    </row>
    <row r="78" spans="2:3" ht="12.75">
      <c r="B78" s="10"/>
      <c r="C78" s="10"/>
    </row>
    <row r="79" spans="1:4" s="24" customFormat="1" ht="12.75">
      <c r="A79" s="39" t="s">
        <v>52</v>
      </c>
      <c r="B79" s="25">
        <v>38228.1</v>
      </c>
      <c r="C79" s="25">
        <v>71822.25</v>
      </c>
      <c r="D79" s="25">
        <f t="shared" si="4"/>
        <v>33594.15</v>
      </c>
    </row>
    <row r="80" spans="2:3" ht="12.75">
      <c r="B80" s="10"/>
      <c r="C80" s="10"/>
    </row>
    <row r="81" spans="2:3" ht="12.75">
      <c r="B81" s="10"/>
      <c r="C81" s="10"/>
    </row>
    <row r="82" spans="1:3" ht="12.75">
      <c r="A82" s="5" t="s">
        <v>69</v>
      </c>
      <c r="B82" s="10"/>
      <c r="C82" s="10"/>
    </row>
    <row r="83" spans="1:3" ht="12.75">
      <c r="A83" s="17" t="s">
        <v>63</v>
      </c>
      <c r="B83" s="10"/>
      <c r="C83" s="10"/>
    </row>
    <row r="84" spans="2:3" ht="12.75">
      <c r="B84" s="10"/>
      <c r="C84" s="10"/>
    </row>
    <row r="86" s="17" customFormat="1" ht="12">
      <c r="A86" s="5" t="s">
        <v>64</v>
      </c>
    </row>
    <row r="87" s="17" customFormat="1" ht="12">
      <c r="A87" s="17" t="s">
        <v>65</v>
      </c>
    </row>
    <row r="88" s="17" customFormat="1" ht="12">
      <c r="A88" s="17" t="s">
        <v>66</v>
      </c>
    </row>
    <row r="89" s="17" customFormat="1" ht="12">
      <c r="A89" s="17" t="s">
        <v>67</v>
      </c>
    </row>
    <row r="90" s="17" customFormat="1" ht="12">
      <c r="A90" s="17" t="s">
        <v>68</v>
      </c>
    </row>
    <row r="91" s="17" customFormat="1" ht="12"/>
    <row r="92" s="17" customFormat="1" ht="12"/>
    <row r="93" s="17" customFormat="1" ht="12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2010-03-26T09:45:02Z</cp:lastPrinted>
  <dcterms:created xsi:type="dcterms:W3CDTF">2009-02-09T13:23:58Z</dcterms:created>
  <dcterms:modified xsi:type="dcterms:W3CDTF">2010-03-26T09:47:32Z</dcterms:modified>
  <cp:category/>
  <cp:version/>
  <cp:contentType/>
  <cp:contentStatus/>
</cp:coreProperties>
</file>